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7dd3e03349d488b3/Documents/COMPANY DOCUMENTS (1)/MUTIRITHIA WATER AND SANITATION PROJECT/"/>
    </mc:Choice>
  </mc:AlternateContent>
  <xr:revisionPtr revIDLastSave="9" documentId="8_{4E5625A1-764F-4224-BF60-8CFC21A97D59}" xr6:coauthVersionLast="47" xr6:coauthVersionMax="47" xr10:uidLastSave="{3CCDC585-6D98-4747-ADDF-4DD824643AB0}"/>
  <workbookProtection workbookAlgorithmName="SHA-512" workbookHashValue="pZQCkhSaJXTukzEWhMOggFJ+6U5SE0zd2NzjQyHKF2Gahx98WF+AGBdi77sn3leoWROpUXG8y92AZ9s+TPTElg==" workbookSaltValue="/W9EvaIqwCJAxzvFNopWPQ==" workbookSpinCount="100000" lockStructure="1"/>
  <bookViews>
    <workbookView xWindow="-120" yWindow="-120" windowWidth="29040" windowHeight="15720" xr2:uid="{662E3DBB-1EE0-485E-AEE4-0BEDEEC8D939}"/>
  </bookViews>
  <sheets>
    <sheet name="REVIEWED BOQ-MUTIRITHI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7" i="1" l="1"/>
  <c r="F255" i="1"/>
  <c r="F253" i="1"/>
  <c r="F251" i="1"/>
  <c r="F249" i="1"/>
  <c r="F247" i="1"/>
  <c r="F245" i="1"/>
  <c r="F243" i="1"/>
  <c r="F241" i="1"/>
  <c r="F239" i="1"/>
  <c r="F237" i="1"/>
  <c r="F232" i="1"/>
  <c r="F230" i="1"/>
  <c r="F228" i="1"/>
  <c r="F226" i="1"/>
  <c r="F224" i="1"/>
  <c r="F222" i="1"/>
  <c r="F220" i="1"/>
  <c r="F218" i="1"/>
  <c r="F216" i="1"/>
  <c r="F214" i="1"/>
  <c r="F212" i="1"/>
  <c r="F210" i="1"/>
  <c r="F208" i="1"/>
  <c r="F206" i="1"/>
  <c r="F204" i="1"/>
  <c r="F198" i="1"/>
  <c r="F196" i="1"/>
  <c r="F194" i="1"/>
  <c r="F192" i="1"/>
  <c r="F190" i="1"/>
  <c r="F188" i="1"/>
  <c r="F186" i="1"/>
  <c r="F184" i="1"/>
  <c r="F182" i="1"/>
  <c r="F180" i="1"/>
  <c r="F178" i="1"/>
  <c r="F176" i="1"/>
  <c r="F174" i="1"/>
  <c r="F172" i="1"/>
  <c r="F160" i="1"/>
  <c r="F158" i="1"/>
  <c r="F156" i="1"/>
  <c r="F154" i="1"/>
  <c r="D152" i="1"/>
  <c r="F152" i="1" s="1"/>
  <c r="F150" i="1"/>
  <c r="F16" i="1" s="1"/>
  <c r="D150" i="1"/>
  <c r="F148" i="1"/>
  <c r="D148" i="1"/>
  <c r="F142" i="1"/>
  <c r="F140" i="1"/>
  <c r="F138" i="1"/>
  <c r="F14" i="1" s="1"/>
  <c r="F132" i="1"/>
  <c r="F130" i="1"/>
  <c r="F12" i="1" s="1"/>
  <c r="F126" i="1"/>
  <c r="F124" i="1"/>
  <c r="F122" i="1"/>
  <c r="F120" i="1"/>
  <c r="F116" i="1"/>
  <c r="F114" i="1"/>
  <c r="F112" i="1"/>
  <c r="F110" i="1"/>
  <c r="F108" i="1"/>
  <c r="F106" i="1"/>
  <c r="F104" i="1"/>
  <c r="F102" i="1"/>
  <c r="F100" i="1"/>
  <c r="F98" i="1"/>
  <c r="F96" i="1"/>
  <c r="F94" i="1"/>
  <c r="F92" i="1"/>
  <c r="F90" i="1"/>
  <c r="F88" i="1"/>
  <c r="F86" i="1"/>
  <c r="F84" i="1"/>
  <c r="F82" i="1"/>
  <c r="F80" i="1"/>
  <c r="F78" i="1"/>
  <c r="F76" i="1"/>
  <c r="F74" i="1"/>
  <c r="F72" i="1"/>
  <c r="F70" i="1"/>
  <c r="F68" i="1"/>
  <c r="D66" i="1"/>
  <c r="F66" i="1" s="1"/>
  <c r="F64" i="1"/>
  <c r="F8" i="1" s="1"/>
  <c r="F62" i="1"/>
  <c r="F60" i="1"/>
  <c r="F58" i="1"/>
  <c r="F56" i="1"/>
  <c r="F54" i="1"/>
  <c r="F52" i="1"/>
  <c r="F48" i="1"/>
  <c r="F46" i="1"/>
  <c r="F6" i="1" s="1"/>
  <c r="F44" i="1"/>
  <c r="F42" i="1"/>
  <c r="F40" i="1"/>
  <c r="F38" i="1"/>
  <c r="F10" i="1"/>
  <c r="F18" i="1" l="1"/>
  <c r="F23" i="1" s="1"/>
  <c r="F25" i="1" l="1"/>
  <c r="F29" i="1" s="1"/>
</calcChain>
</file>

<file path=xl/sharedStrings.xml><?xml version="1.0" encoding="utf-8"?>
<sst xmlns="http://schemas.openxmlformats.org/spreadsheetml/2006/main" count="275" uniqueCount="177">
  <si>
    <t>CONSTRUCTION OF MUTIRITHIA WATER SUPPLY  AND SANITATION PROJECT</t>
  </si>
  <si>
    <t>GRAND SUMMARY</t>
  </si>
  <si>
    <t>S/No.</t>
  </si>
  <si>
    <t>Item Desctription</t>
  </si>
  <si>
    <t>Total Cost</t>
  </si>
  <si>
    <t>A</t>
  </si>
  <si>
    <t>Augmentation of Mutirithia water supply</t>
  </si>
  <si>
    <t>B</t>
  </si>
  <si>
    <t>Assorted Fittings for Augmentation Of Mutirithia water supply</t>
  </si>
  <si>
    <t>C</t>
  </si>
  <si>
    <t>Repair of 2 No. storage tanks in Molo office</t>
  </si>
  <si>
    <t>D</t>
  </si>
  <si>
    <t>constrution of masonry chamber</t>
  </si>
  <si>
    <t>E</t>
  </si>
  <si>
    <t>Microtunnelling (Road and Railway crossing)</t>
  </si>
  <si>
    <t>F</t>
  </si>
  <si>
    <t>Rehabilitation of waste stabilization ponds</t>
  </si>
  <si>
    <t>G</t>
  </si>
  <si>
    <t>Daywork rates</t>
  </si>
  <si>
    <t>Provide 350,000 for supervison team</t>
  </si>
  <si>
    <t>Sub-Total</t>
  </si>
  <si>
    <t>Contigency</t>
  </si>
  <si>
    <t>Grand total (Inclusive of 16% VAT)</t>
  </si>
  <si>
    <t>Units</t>
  </si>
  <si>
    <t>QTY</t>
  </si>
  <si>
    <t>Unit Cost</t>
  </si>
  <si>
    <t xml:space="preserve">This Bill Only Covers Rates for Procurement of Pipes and Associated Fittings, Transport to Contractor's Site Store and Storage.  Including Supply of assorted Jointing materials, couplings, Bolts, Nuts, excavation and back filling, laying and joining. the minimum depth to be excaveted shall be 1000mm from the lowest ground level point etc. </t>
  </si>
  <si>
    <t>HDPE pipe PN 12.5, OD 63 mm</t>
  </si>
  <si>
    <t>Rm</t>
  </si>
  <si>
    <t>HDPE pipe PN 12.5, OD 50 mm</t>
  </si>
  <si>
    <t>HDPE pipe PN 12.5, OD 32 mm (in 200 m rolls)</t>
  </si>
  <si>
    <t>Excavate, lay, backfill at a minimum depth of 1000mm from the lowest ground level point</t>
  </si>
  <si>
    <t>Hydraustatic pressure testing</t>
  </si>
  <si>
    <t>Female Saddle connectors 63 x 50 mm</t>
  </si>
  <si>
    <t>Nr</t>
  </si>
  <si>
    <t>Female Saddle connectors 63 x 32 mm</t>
  </si>
  <si>
    <t>Female Saddle connectors 50 x 32 mm</t>
  </si>
  <si>
    <t>Female saddle connector 32 x 20</t>
  </si>
  <si>
    <t>Female saddle clamp 50 x 20</t>
  </si>
  <si>
    <t>Female saddle clamp 63 x 20</t>
  </si>
  <si>
    <t>11/2" Pegglar Gate valaves</t>
  </si>
  <si>
    <t>1" pegglar gate valves</t>
  </si>
  <si>
    <t>1/2 " pegglar gate valves</t>
  </si>
  <si>
    <t>HDPE male adaptor 50 x 11/2"</t>
  </si>
  <si>
    <t>HDPE male adaptor 63 x 1"</t>
  </si>
  <si>
    <t>HDPE male adaptor 50 x 1"</t>
  </si>
  <si>
    <t>HDPE male adaptor 20 x 1/2"</t>
  </si>
  <si>
    <t>HDPE couplers 50</t>
  </si>
  <si>
    <t>HDPE couplers 32</t>
  </si>
  <si>
    <t>butt fusion joint for 63 mm HDPE pipe</t>
  </si>
  <si>
    <t>HDPE end caps 63 mm</t>
  </si>
  <si>
    <t>HDPE end caps 50 mm</t>
  </si>
  <si>
    <t>HDPE end caps 32 mm</t>
  </si>
  <si>
    <t xml:space="preserve">11/2" Hexagonal nipple </t>
  </si>
  <si>
    <t xml:space="preserve">1" Hexagonal nipple </t>
  </si>
  <si>
    <t>1/2" GI Long nipple</t>
  </si>
  <si>
    <t>1/2"  GI elbows</t>
  </si>
  <si>
    <t>Threaded steel flanges 50 mm</t>
  </si>
  <si>
    <t>HDPE Flanged adaptors 63 x 2"</t>
  </si>
  <si>
    <t>AVK Sluice valve 2"</t>
  </si>
  <si>
    <t>2" Flanged Y - Strainer</t>
  </si>
  <si>
    <t>2" GI Class B pipe</t>
  </si>
  <si>
    <t>24 mm Bolts and nuts with spring washers</t>
  </si>
  <si>
    <t>4 MM Rubber insertion gasket</t>
  </si>
  <si>
    <r>
      <t>M</t>
    </r>
    <r>
      <rPr>
        <vertAlign val="superscript"/>
        <sz val="11"/>
        <color theme="1"/>
        <rFont val="Calibri"/>
        <family val="2"/>
        <scheme val="minor"/>
      </rPr>
      <t>2</t>
    </r>
  </si>
  <si>
    <t>Bulk meters DN 50 mm, Class R&gt; 160 (Tech. Specs attached)</t>
  </si>
  <si>
    <t>DN 15 mm, Class R &gt; 250 (Tech specs. Attached)</t>
  </si>
  <si>
    <t>ARI air release valves , 1"</t>
  </si>
  <si>
    <r>
      <t>Repair of 2 No. storage tanks in Molo office each 100 m</t>
    </r>
    <r>
      <rPr>
        <b/>
        <u/>
        <vertAlign val="superscript"/>
        <sz val="11"/>
        <color theme="1"/>
        <rFont val="Calibri"/>
        <family val="2"/>
        <scheme val="minor"/>
      </rPr>
      <t>3</t>
    </r>
  </si>
  <si>
    <t>Hacking of the inner walls and floor of the tank</t>
  </si>
  <si>
    <t>Hacking of the Outer walls and floor of the tank</t>
  </si>
  <si>
    <t>Plaster the inner walling with chicken mech at a thickness of 20mm thick</t>
  </si>
  <si>
    <t>Plaster the outer wall at a thickness of 15 mm</t>
  </si>
  <si>
    <t>Provide all materials and construct masonry chambers, internal dimensions 1000mm x 1200mmx 1200mm. Include for supply and fixing of removable precast concrete covers, step irons, compacted granular fill, rendering of exposed blockwork etc.</t>
  </si>
  <si>
    <t>Provide all materials and construct masonry chambers, internal dimensions 600mm x 600mmx 1200mm. Include for supply and fixing of removable precast concrete covers, step irons, compacted granular fill, rendering of exposed blockwork etc.</t>
  </si>
  <si>
    <t>Microtunnelling (Bituminous Road and Railway crossing)</t>
  </si>
  <si>
    <t>Rates quoted shall be deemed to include for costs incurred on traffic control, signage  and safety measures during execution of the works.and provision of DWC sleeves and its installation</t>
  </si>
  <si>
    <t>Approval cost from the authorities. Allow 800, 000 as provisional sum</t>
  </si>
  <si>
    <t>Ps</t>
  </si>
  <si>
    <t xml:space="preserve">Below the Bituminous road as directed. Bore diameter to be 100mm </t>
  </si>
  <si>
    <t xml:space="preserve">Below the railway crossing as directed. Bore size of 100 mm. the cost to include wayleave processing </t>
  </si>
  <si>
    <t>Rehabilitation of 3-No. waste stabilization ponds</t>
  </si>
  <si>
    <t xml:space="preserve">Desilting and comapcting with a roller compactor of the ponds measuring </t>
  </si>
  <si>
    <t>i</t>
  </si>
  <si>
    <t>Anaerobic pond 52 x 28 x 5 metres</t>
  </si>
  <si>
    <r>
      <t>m</t>
    </r>
    <r>
      <rPr>
        <vertAlign val="superscript"/>
        <sz val="11"/>
        <color theme="1"/>
        <rFont val="Calibri"/>
        <family val="2"/>
        <scheme val="minor"/>
      </rPr>
      <t>3</t>
    </r>
  </si>
  <si>
    <t>ii</t>
  </si>
  <si>
    <t>Fucultative pond 48 x 26x 2.5 metres</t>
  </si>
  <si>
    <t>iii</t>
  </si>
  <si>
    <t>Aerobic pond 50 x 35 x 1.5 metres</t>
  </si>
  <si>
    <t>Unblocking and repair of one 6" waste pipe leakage and clearance of sewer site</t>
  </si>
  <si>
    <t>Replace the manhole covers with reinforced concrete covers</t>
  </si>
  <si>
    <t>Fencing using 7 feet high concrete post and installation of 18 gauge 7 feet high chain link mesh</t>
  </si>
  <si>
    <t xml:space="preserve">Installation of steel gate 16 gauge tubes measuring 50mm x 50 mm x 1.5 mm thickness as guided by the engineer </t>
  </si>
  <si>
    <t>divert all seasonal rivers, storm water by cutting a diversion drain at the edge of the ponds embarkment to the river nearby</t>
  </si>
  <si>
    <t>Lm</t>
  </si>
  <si>
    <t>Dispose the cut off materials, removed overgrowth and any other solid matter obtained from the ponds to the designated area as directed by the engineer</t>
  </si>
  <si>
    <t>designated area as directed by the engineer.</t>
  </si>
  <si>
    <t>LABOUR</t>
  </si>
  <si>
    <t>The rates inserted hereafter should include all such costs as insurance, travel time, overtime expenses, accomodation, use and maintenance of small tools of trade, Contractors overheads and profit. Only time engaged upon work instructed by the Engineer under this Bill will be paid for.</t>
  </si>
  <si>
    <t>Unskilled labour</t>
  </si>
  <si>
    <t>hr</t>
  </si>
  <si>
    <t>Foreman</t>
  </si>
  <si>
    <t xml:space="preserve">Driver </t>
  </si>
  <si>
    <t xml:space="preserve">Mason </t>
  </si>
  <si>
    <t>Carpenter</t>
  </si>
  <si>
    <t>Plumber</t>
  </si>
  <si>
    <t>Electrician</t>
  </si>
  <si>
    <t>Plant Operator</t>
  </si>
  <si>
    <t>Supervisor</t>
  </si>
  <si>
    <t>Pipelayer</t>
  </si>
  <si>
    <t>Painter</t>
  </si>
  <si>
    <t>Concretor</t>
  </si>
  <si>
    <t>Technician</t>
  </si>
  <si>
    <t>Watchman</t>
  </si>
  <si>
    <t>MATERIALS</t>
  </si>
  <si>
    <t>Materials shall comply with the relevant Technical Specifications and shall be subject to the approval of the Resident Engineer. The rate to include for delivery, storage, handling, Contractor's overheads, etc.</t>
  </si>
  <si>
    <t>1.2.1</t>
  </si>
  <si>
    <t>Building sand</t>
  </si>
  <si>
    <t>ton</t>
  </si>
  <si>
    <t>1.2.2</t>
  </si>
  <si>
    <t>Ordinary portland cement in 50 kg bags</t>
  </si>
  <si>
    <t>No.</t>
  </si>
  <si>
    <t>1.2.3</t>
  </si>
  <si>
    <t>Fine aggregate</t>
  </si>
  <si>
    <t>1.2.4</t>
  </si>
  <si>
    <t>Coarse aggregate</t>
  </si>
  <si>
    <t>1.2.5</t>
  </si>
  <si>
    <t>Reinforcement steel.</t>
  </si>
  <si>
    <t>1.2.6</t>
  </si>
  <si>
    <t>Concrete Class 25</t>
  </si>
  <si>
    <t>m3</t>
  </si>
  <si>
    <t>1.2.7</t>
  </si>
  <si>
    <t>Imported Fill</t>
  </si>
  <si>
    <t>1.2.8</t>
  </si>
  <si>
    <t>Hardcore</t>
  </si>
  <si>
    <t>1.2.9</t>
  </si>
  <si>
    <t>Formwork</t>
  </si>
  <si>
    <r>
      <t>m</t>
    </r>
    <r>
      <rPr>
        <vertAlign val="superscript"/>
        <sz val="12"/>
        <rFont val="Calibri"/>
        <family val="2"/>
        <scheme val="minor"/>
      </rPr>
      <t>2</t>
    </r>
  </si>
  <si>
    <t>1.2.10</t>
  </si>
  <si>
    <t>Petrol</t>
  </si>
  <si>
    <t>L</t>
  </si>
  <si>
    <t>1.2.11</t>
  </si>
  <si>
    <t xml:space="preserve">Diesel </t>
  </si>
  <si>
    <t>1.2.12</t>
  </si>
  <si>
    <t xml:space="preserve">Lubricants </t>
  </si>
  <si>
    <t>1.2.13</t>
  </si>
  <si>
    <t>Epoxy Paint</t>
  </si>
  <si>
    <t>1.2.14</t>
  </si>
  <si>
    <t>Emulsion Paint</t>
  </si>
  <si>
    <t>1.2.15</t>
  </si>
  <si>
    <t>Gloss Paint</t>
  </si>
  <si>
    <t>EQUIPMENT</t>
  </si>
  <si>
    <t>Rates to include for all operation and maintenance of equipment, cost of fueling and lubrication, etc.</t>
  </si>
  <si>
    <t>1.3.1</t>
  </si>
  <si>
    <t>Excavator</t>
  </si>
  <si>
    <t>1.3.2</t>
  </si>
  <si>
    <t>Dozer 70Kw</t>
  </si>
  <si>
    <t>1.3.3</t>
  </si>
  <si>
    <t>Grader Tractor</t>
  </si>
  <si>
    <t>1.3.4</t>
  </si>
  <si>
    <t>Mobile generator 15 kVA</t>
  </si>
  <si>
    <t>1.3.5</t>
  </si>
  <si>
    <t>4 WD Pickup 1 tonne</t>
  </si>
  <si>
    <t>1.3.6</t>
  </si>
  <si>
    <t>Concrete mixer type 5/3.5</t>
  </si>
  <si>
    <t>1.3.7</t>
  </si>
  <si>
    <t>Concrete vibrator poker type N.D. 50 mm</t>
  </si>
  <si>
    <t>1.3.8</t>
  </si>
  <si>
    <t>Dewatering pump 50mm dia suction end</t>
  </si>
  <si>
    <t>1.3.9</t>
  </si>
  <si>
    <t>Tipper Truck 7 tonne</t>
  </si>
  <si>
    <t>1.3.10</t>
  </si>
  <si>
    <t>Tipper Truck 18 tonne</t>
  </si>
  <si>
    <t>1.3.11</t>
  </si>
  <si>
    <t>Electrical welding set including electrodes</t>
  </si>
  <si>
    <t>PN 25, 20mm PPR pipes (No installation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</si>
</sst>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_);_(* \(#,##0\);_(* &quot;-&quot;??_);_(@_)"/>
    <numFmt numFmtId="166" formatCode="0.0"/>
  </numFmts>
  <fonts count="16">
    <font>
      <sz val="11"/>
      <color theme="1"/>
      <name val="Calibri"/>
      <family val="2"/>
      <scheme val="minor"/>
    </font>
    <font>
      <sz val="11"/>
      <color theme="1"/>
      <name val="Calibri"/>
      <family val="2"/>
      <scheme val="minor"/>
    </font>
    <font>
      <b/>
      <sz val="11"/>
      <color theme="1"/>
      <name val="Calibri"/>
      <family val="2"/>
      <scheme val="minor"/>
    </font>
    <font>
      <u val="singleAccounting"/>
      <sz val="11"/>
      <color theme="1"/>
      <name val="Calibri"/>
      <family val="2"/>
      <scheme val="minor"/>
    </font>
    <font>
      <b/>
      <u/>
      <sz val="11"/>
      <color theme="1"/>
      <name val="Calibri"/>
      <family val="2"/>
      <scheme val="minor"/>
    </font>
    <font>
      <sz val="10"/>
      <name val="Times New Roman"/>
      <family val="1"/>
    </font>
    <font>
      <sz val="12"/>
      <name val="Calibri"/>
      <family val="2"/>
      <scheme val="minor"/>
    </font>
    <font>
      <vertAlign val="superscript"/>
      <sz val="11"/>
      <color theme="1"/>
      <name val="Calibri"/>
      <family val="2"/>
      <scheme val="minor"/>
    </font>
    <font>
      <b/>
      <u/>
      <vertAlign val="superscript"/>
      <sz val="11"/>
      <color theme="1"/>
      <name val="Calibri"/>
      <family val="2"/>
      <scheme val="minor"/>
    </font>
    <font>
      <u/>
      <sz val="11"/>
      <color theme="1"/>
      <name val="Calibri"/>
      <family val="2"/>
      <scheme val="minor"/>
    </font>
    <font>
      <sz val="10"/>
      <name val="Arial"/>
      <family val="2"/>
    </font>
    <font>
      <b/>
      <u/>
      <sz val="12"/>
      <name val="Calibri"/>
      <family val="2"/>
      <scheme val="minor"/>
    </font>
    <font>
      <sz val="10"/>
      <name val="Dutch"/>
    </font>
    <font>
      <sz val="12"/>
      <color theme="1"/>
      <name val="Calibri"/>
      <family val="2"/>
      <scheme val="minor"/>
    </font>
    <font>
      <b/>
      <sz val="12"/>
      <name val="Calibri"/>
      <family val="2"/>
      <scheme val="minor"/>
    </font>
    <font>
      <vertAlign val="superscript"/>
      <sz val="12"/>
      <name val="Calibri"/>
      <family val="2"/>
      <scheme val="minor"/>
    </font>
  </fonts>
  <fills count="2">
    <fill>
      <patternFill patternType="none"/>
    </fill>
    <fill>
      <patternFill patternType="gray125"/>
    </fill>
  </fills>
  <borders count="5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top/>
      <bottom/>
      <diagonal/>
    </border>
    <border>
      <left/>
      <right style="thin">
        <color auto="1"/>
      </right>
      <top/>
      <bottom/>
      <diagonal/>
    </border>
    <border>
      <left style="thin">
        <color auto="1"/>
      </left>
      <right style="double">
        <color auto="1"/>
      </right>
      <top/>
      <bottom/>
      <diagonal/>
    </border>
    <border>
      <left style="thick">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double">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thin">
        <color auto="1"/>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auto="1"/>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10" fillId="0" borderId="0"/>
    <xf numFmtId="0" fontId="12" fillId="0" borderId="0"/>
  </cellStyleXfs>
  <cellXfs count="133">
    <xf numFmtId="0" fontId="0" fillId="0" borderId="0" xfId="0"/>
    <xf numFmtId="0" fontId="0" fillId="0" borderId="4" xfId="0" applyBorder="1"/>
    <xf numFmtId="0" fontId="2" fillId="0" borderId="0" xfId="0" applyFont="1" applyAlignment="1">
      <alignment horizontal="center"/>
    </xf>
    <xf numFmtId="164" fontId="0" fillId="0" borderId="0" xfId="1" applyNumberFormat="1" applyFont="1" applyBorder="1"/>
    <xf numFmtId="164" fontId="0" fillId="0" borderId="5" xfId="1" applyNumberFormat="1" applyFont="1" applyBorder="1"/>
    <xf numFmtId="0" fontId="0" fillId="0" borderId="6" xfId="0" applyBorder="1"/>
    <xf numFmtId="0" fontId="0" fillId="0" borderId="7" xfId="0" applyBorder="1"/>
    <xf numFmtId="164" fontId="0" fillId="0" borderId="7" xfId="1" applyNumberFormat="1" applyFont="1" applyBorder="1"/>
    <xf numFmtId="164" fontId="0" fillId="0" borderId="8" xfId="1" applyNumberFormat="1" applyFont="1" applyBorder="1"/>
    <xf numFmtId="0" fontId="2" fillId="0" borderId="9" xfId="0" applyFont="1" applyBorder="1"/>
    <xf numFmtId="164" fontId="2" fillId="0" borderId="12" xfId="1" applyNumberFormat="1" applyFont="1" applyBorder="1"/>
    <xf numFmtId="0" fontId="2" fillId="0" borderId="13" xfId="0" applyFont="1" applyBorder="1"/>
    <xf numFmtId="164" fontId="2" fillId="0" borderId="16" xfId="1" applyNumberFormat="1" applyFont="1" applyBorder="1"/>
    <xf numFmtId="0" fontId="0" fillId="0" borderId="17" xfId="0" applyBorder="1"/>
    <xf numFmtId="0" fontId="0" fillId="0" borderId="18" xfId="0" applyBorder="1"/>
    <xf numFmtId="0" fontId="0" fillId="0" borderId="19" xfId="0" applyBorder="1"/>
    <xf numFmtId="164" fontId="0" fillId="0" borderId="19" xfId="1" applyNumberFormat="1" applyFont="1" applyBorder="1"/>
    <xf numFmtId="164" fontId="0" fillId="0" borderId="20" xfId="1" applyNumberFormat="1" applyFont="1" applyBorder="1"/>
    <xf numFmtId="164" fontId="0" fillId="0" borderId="21" xfId="1" applyNumberFormat="1" applyFont="1" applyBorder="1"/>
    <xf numFmtId="0" fontId="0" fillId="0" borderId="22" xfId="0" applyBorder="1"/>
    <xf numFmtId="0" fontId="0" fillId="0" borderId="14" xfId="0" applyBorder="1"/>
    <xf numFmtId="164" fontId="0" fillId="0" borderId="15" xfId="1" applyNumberFormat="1" applyFont="1" applyBorder="1"/>
    <xf numFmtId="164" fontId="0" fillId="0" borderId="23" xfId="1" applyNumberFormat="1" applyFont="1" applyBorder="1"/>
    <xf numFmtId="0" fontId="0" fillId="0" borderId="24" xfId="0" applyBorder="1"/>
    <xf numFmtId="0" fontId="0" fillId="0" borderId="25" xfId="0" applyBorder="1"/>
    <xf numFmtId="0" fontId="0" fillId="0" borderId="26" xfId="0" applyBorder="1"/>
    <xf numFmtId="164" fontId="0" fillId="0" borderId="26" xfId="1" applyNumberFormat="1" applyFont="1" applyBorder="1"/>
    <xf numFmtId="164" fontId="0" fillId="0" borderId="27" xfId="1" applyNumberFormat="1" applyFont="1" applyBorder="1"/>
    <xf numFmtId="164" fontId="0" fillId="0" borderId="28" xfId="1" applyNumberFormat="1" applyFont="1" applyBorder="1"/>
    <xf numFmtId="164" fontId="3" fillId="0" borderId="23" xfId="1" applyNumberFormat="1" applyFont="1" applyBorder="1"/>
    <xf numFmtId="9" fontId="0" fillId="0" borderId="0" xfId="2" applyFont="1" applyBorder="1"/>
    <xf numFmtId="0" fontId="0" fillId="0" borderId="29" xfId="0" applyBorder="1"/>
    <xf numFmtId="0" fontId="0" fillId="0" borderId="30" xfId="0" applyBorder="1"/>
    <xf numFmtId="164" fontId="0" fillId="0" borderId="30" xfId="1" applyNumberFormat="1" applyFont="1" applyBorder="1"/>
    <xf numFmtId="164" fontId="0" fillId="0" borderId="31" xfId="1" applyNumberFormat="1" applyFont="1" applyBorder="1"/>
    <xf numFmtId="0" fontId="0" fillId="0" borderId="32" xfId="0" applyBorder="1"/>
    <xf numFmtId="0" fontId="2" fillId="0" borderId="0" xfId="0" applyFont="1"/>
    <xf numFmtId="164" fontId="0" fillId="0" borderId="33" xfId="1" applyNumberFormat="1" applyFont="1" applyBorder="1"/>
    <xf numFmtId="164" fontId="3" fillId="0" borderId="33" xfId="1" applyNumberFormat="1" applyFont="1" applyBorder="1"/>
    <xf numFmtId="0" fontId="0" fillId="0" borderId="34" xfId="0" applyBorder="1"/>
    <xf numFmtId="0" fontId="0" fillId="0" borderId="35" xfId="0" applyBorder="1"/>
    <xf numFmtId="164" fontId="0" fillId="0" borderId="35" xfId="1" applyNumberFormat="1" applyFont="1" applyBorder="1"/>
    <xf numFmtId="164" fontId="0" fillId="0" borderId="36" xfId="1" applyNumberFormat="1" applyFont="1" applyBorder="1"/>
    <xf numFmtId="164" fontId="0" fillId="0" borderId="0" xfId="1" applyNumberFormat="1" applyFont="1"/>
    <xf numFmtId="0" fontId="2" fillId="0" borderId="37" xfId="0" applyFont="1" applyBorder="1"/>
    <xf numFmtId="164" fontId="2" fillId="0" borderId="37" xfId="1" applyNumberFormat="1" applyFont="1" applyBorder="1"/>
    <xf numFmtId="0" fontId="2" fillId="0" borderId="38" xfId="0" applyFont="1" applyBorder="1"/>
    <xf numFmtId="164" fontId="2" fillId="0" borderId="38" xfId="1" applyNumberFormat="1" applyFont="1" applyBorder="1"/>
    <xf numFmtId="0" fontId="0" fillId="0" borderId="39" xfId="0" applyBorder="1"/>
    <xf numFmtId="0" fontId="4" fillId="0" borderId="40" xfId="0" applyFont="1" applyBorder="1"/>
    <xf numFmtId="0" fontId="0" fillId="0" borderId="40" xfId="0" applyBorder="1"/>
    <xf numFmtId="164" fontId="0" fillId="0" borderId="40" xfId="1" applyNumberFormat="1" applyFont="1" applyBorder="1"/>
    <xf numFmtId="164" fontId="0" fillId="0" borderId="41" xfId="1" applyNumberFormat="1" applyFont="1" applyBorder="1"/>
    <xf numFmtId="0" fontId="0" fillId="0" borderId="42" xfId="0" applyBorder="1"/>
    <xf numFmtId="0" fontId="6" fillId="0" borderId="43" xfId="3" applyFont="1" applyBorder="1" applyAlignment="1">
      <alignment horizontal="left" wrapText="1"/>
    </xf>
    <xf numFmtId="0" fontId="0" fillId="0" borderId="43" xfId="0" applyBorder="1"/>
    <xf numFmtId="164" fontId="0" fillId="0" borderId="43" xfId="1" applyNumberFormat="1" applyFont="1" applyBorder="1"/>
    <xf numFmtId="164" fontId="0" fillId="0" borderId="44" xfId="1" applyNumberFormat="1" applyFont="1" applyBorder="1"/>
    <xf numFmtId="0" fontId="0" fillId="0" borderId="45" xfId="0" applyBorder="1"/>
    <xf numFmtId="0" fontId="0" fillId="0" borderId="38" xfId="0" applyBorder="1"/>
    <xf numFmtId="164" fontId="0" fillId="0" borderId="38" xfId="1" applyNumberFormat="1" applyFont="1" applyBorder="1"/>
    <xf numFmtId="164" fontId="0" fillId="0" borderId="46" xfId="1" applyNumberFormat="1" applyFont="1" applyBorder="1"/>
    <xf numFmtId="0" fontId="0" fillId="0" borderId="38" xfId="0" applyBorder="1" applyAlignment="1">
      <alignment wrapText="1"/>
    </xf>
    <xf numFmtId="0" fontId="0" fillId="0" borderId="47" xfId="0" applyBorder="1"/>
    <xf numFmtId="0" fontId="0" fillId="0" borderId="48" xfId="0" applyBorder="1"/>
    <xf numFmtId="164" fontId="0" fillId="0" borderId="48" xfId="1" applyNumberFormat="1" applyFont="1" applyBorder="1"/>
    <xf numFmtId="164" fontId="0" fillId="0" borderId="49" xfId="1" applyNumberFormat="1" applyFont="1" applyBorder="1"/>
    <xf numFmtId="0" fontId="4" fillId="0" borderId="30" xfId="0" applyFont="1" applyBorder="1"/>
    <xf numFmtId="0" fontId="4" fillId="0" borderId="0" xfId="0" applyFont="1"/>
    <xf numFmtId="0" fontId="6" fillId="0" borderId="43" xfId="3" applyFont="1" applyBorder="1" applyAlignment="1">
      <alignment horizontal="left" vertical="center" wrapText="1"/>
    </xf>
    <xf numFmtId="0" fontId="6" fillId="0" borderId="48" xfId="3" applyFont="1" applyBorder="1" applyAlignment="1">
      <alignment horizontal="left" vertical="center" wrapText="1"/>
    </xf>
    <xf numFmtId="0" fontId="0" fillId="0" borderId="43" xfId="0" applyBorder="1" applyAlignment="1">
      <alignment vertical="top" wrapText="1"/>
    </xf>
    <xf numFmtId="0" fontId="0" fillId="0" borderId="38" xfId="0" applyBorder="1" applyAlignment="1">
      <alignment vertical="top" wrapText="1"/>
    </xf>
    <xf numFmtId="0" fontId="0" fillId="0" borderId="48" xfId="0" applyBorder="1" applyAlignment="1">
      <alignment wrapText="1"/>
    </xf>
    <xf numFmtId="0" fontId="9" fillId="0" borderId="43" xfId="0" applyFont="1" applyBorder="1"/>
    <xf numFmtId="4" fontId="11" fillId="0" borderId="39" xfId="4" applyNumberFormat="1" applyFont="1" applyBorder="1" applyAlignment="1">
      <alignment wrapText="1"/>
    </xf>
    <xf numFmtId="4" fontId="11" fillId="0" borderId="40" xfId="4" applyNumberFormat="1" applyFont="1" applyBorder="1" applyAlignment="1">
      <alignment wrapText="1"/>
    </xf>
    <xf numFmtId="4" fontId="11" fillId="0" borderId="41" xfId="4" applyNumberFormat="1" applyFont="1" applyBorder="1" applyAlignment="1">
      <alignment wrapText="1"/>
    </xf>
    <xf numFmtId="0" fontId="13" fillId="0" borderId="50" xfId="5" applyFont="1" applyBorder="1" applyAlignment="1">
      <alignment horizontal="center" vertical="center"/>
    </xf>
    <xf numFmtId="0" fontId="13" fillId="0" borderId="51" xfId="5" applyFont="1" applyBorder="1" applyAlignment="1">
      <alignment horizontal="justify" vertical="center" wrapText="1"/>
    </xf>
    <xf numFmtId="0" fontId="13" fillId="0" borderId="51" xfId="5" applyFont="1" applyBorder="1" applyAlignment="1">
      <alignment horizontal="center" vertical="center"/>
    </xf>
    <xf numFmtId="3" fontId="13" fillId="0" borderId="51" xfId="5" applyNumberFormat="1" applyFont="1" applyBorder="1" applyAlignment="1">
      <alignment horizontal="center" vertical="center"/>
    </xf>
    <xf numFmtId="0" fontId="13" fillId="0" borderId="52" xfId="0" applyFont="1" applyBorder="1" applyAlignment="1">
      <alignment vertical="center"/>
    </xf>
    <xf numFmtId="165" fontId="13" fillId="0" borderId="31" xfId="1" applyNumberFormat="1" applyFont="1" applyBorder="1" applyAlignment="1">
      <alignment vertical="center"/>
    </xf>
    <xf numFmtId="166" fontId="14" fillId="0" borderId="53" xfId="5" applyNumberFormat="1" applyFont="1" applyBorder="1" applyAlignment="1">
      <alignment horizontal="center"/>
    </xf>
    <xf numFmtId="0" fontId="11" fillId="0" borderId="54" xfId="5" applyFont="1" applyBorder="1" applyAlignment="1">
      <alignment horizontal="justify" wrapText="1"/>
    </xf>
    <xf numFmtId="0" fontId="14" fillId="0" borderId="54" xfId="0" applyFont="1" applyBorder="1" applyAlignment="1">
      <alignment horizontal="center"/>
    </xf>
    <xf numFmtId="0" fontId="13" fillId="0" borderId="15" xfId="0" applyFont="1" applyBorder="1"/>
    <xf numFmtId="0" fontId="13" fillId="0" borderId="33" xfId="0" applyFont="1" applyBorder="1"/>
    <xf numFmtId="0" fontId="14" fillId="0" borderId="53" xfId="0" applyFont="1" applyBorder="1" applyAlignment="1">
      <alignment horizontal="center" vertical="center"/>
    </xf>
    <xf numFmtId="0" fontId="14" fillId="0" borderId="54" xfId="0" applyFont="1" applyBorder="1" applyAlignment="1">
      <alignment horizontal="justify" vertical="top" wrapText="1"/>
    </xf>
    <xf numFmtId="0" fontId="13" fillId="0" borderId="54" xfId="0" applyFont="1" applyBorder="1" applyAlignment="1">
      <alignment horizontal="justify" vertical="top" wrapText="1"/>
    </xf>
    <xf numFmtId="0" fontId="14" fillId="0" borderId="54" xfId="0" applyFont="1" applyBorder="1" applyAlignment="1">
      <alignment horizontal="left"/>
    </xf>
    <xf numFmtId="165" fontId="13" fillId="0" borderId="33" xfId="1" applyNumberFormat="1" applyFont="1" applyBorder="1" applyAlignment="1"/>
    <xf numFmtId="0" fontId="13" fillId="0" borderId="53" xfId="5" applyFont="1" applyBorder="1" applyAlignment="1">
      <alignment horizontal="center" vertical="center"/>
    </xf>
    <xf numFmtId="0" fontId="13" fillId="0" borderId="54" xfId="5" applyFont="1" applyBorder="1" applyAlignment="1">
      <alignment horizontal="justify" vertical="center" wrapText="1"/>
    </xf>
    <xf numFmtId="0" fontId="13" fillId="0" borderId="54" xfId="5" applyFont="1" applyBorder="1" applyAlignment="1">
      <alignment horizontal="center" vertical="center"/>
    </xf>
    <xf numFmtId="3" fontId="13" fillId="0" borderId="54" xfId="5" applyNumberFormat="1" applyFont="1" applyBorder="1" applyAlignment="1">
      <alignment horizontal="center" vertical="center"/>
    </xf>
    <xf numFmtId="0" fontId="13" fillId="0" borderId="15" xfId="0" applyFont="1" applyBorder="1" applyAlignment="1">
      <alignment vertical="center"/>
    </xf>
    <xf numFmtId="165" fontId="13" fillId="0" borderId="33" xfId="1" applyNumberFormat="1" applyFont="1" applyBorder="1" applyAlignment="1">
      <alignment vertical="center"/>
    </xf>
    <xf numFmtId="0" fontId="13" fillId="0" borderId="54" xfId="5" applyFont="1" applyBorder="1" applyAlignment="1">
      <alignment horizontal="left" vertical="center" wrapText="1"/>
    </xf>
    <xf numFmtId="2" fontId="13" fillId="0" borderId="53" xfId="5" applyNumberFormat="1" applyFont="1" applyBorder="1" applyAlignment="1">
      <alignment horizontal="center" vertical="center"/>
    </xf>
    <xf numFmtId="0" fontId="13" fillId="0" borderId="54" xfId="5" applyFont="1" applyBorder="1" applyAlignment="1">
      <alignment horizontal="center"/>
    </xf>
    <xf numFmtId="3" fontId="13" fillId="0" borderId="54" xfId="5" applyNumberFormat="1" applyFont="1" applyBorder="1" applyAlignment="1">
      <alignment horizontal="center"/>
    </xf>
    <xf numFmtId="0" fontId="13" fillId="0" borderId="53" xfId="5" applyFont="1" applyBorder="1" applyAlignment="1">
      <alignment horizontal="center"/>
    </xf>
    <xf numFmtId="0" fontId="13" fillId="0" borderId="54" xfId="5" applyFont="1" applyBorder="1" applyAlignment="1">
      <alignment horizontal="justify" wrapText="1"/>
    </xf>
    <xf numFmtId="165" fontId="13" fillId="0" borderId="15" xfId="1" applyNumberFormat="1" applyFont="1" applyBorder="1" applyAlignment="1"/>
    <xf numFmtId="165" fontId="13" fillId="0" borderId="15" xfId="1" applyNumberFormat="1" applyFont="1" applyBorder="1" applyAlignment="1">
      <alignment vertical="center"/>
    </xf>
    <xf numFmtId="166" fontId="13" fillId="0" borderId="53" xfId="5" applyNumberFormat="1"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justify" vertical="center" wrapText="1"/>
    </xf>
    <xf numFmtId="0" fontId="13" fillId="0" borderId="54" xfId="0" applyFont="1" applyBorder="1" applyAlignment="1">
      <alignment horizontal="center" vertical="center"/>
    </xf>
    <xf numFmtId="166" fontId="14" fillId="0" borderId="53" xfId="5" applyNumberFormat="1" applyFont="1" applyBorder="1" applyAlignment="1">
      <alignment horizontal="center" vertical="center"/>
    </xf>
    <xf numFmtId="0" fontId="11" fillId="0" borderId="54" xfId="5" applyFont="1" applyBorder="1" applyAlignment="1">
      <alignment horizontal="justify" vertical="center" wrapText="1"/>
    </xf>
    <xf numFmtId="43" fontId="13" fillId="0" borderId="53" xfId="1" applyFont="1" applyFill="1" applyBorder="1" applyAlignment="1">
      <alignment horizontal="center" vertical="center"/>
    </xf>
    <xf numFmtId="43" fontId="13" fillId="0" borderId="54" xfId="1" applyFont="1" applyFill="1" applyBorder="1" applyAlignment="1">
      <alignment horizontal="justify" vertical="center" wrapText="1"/>
    </xf>
    <xf numFmtId="43" fontId="13" fillId="0" borderId="54" xfId="1" applyFont="1" applyFill="1" applyBorder="1" applyAlignment="1">
      <alignment horizontal="center" vertical="center"/>
    </xf>
    <xf numFmtId="43" fontId="13" fillId="0" borderId="15" xfId="1" applyFont="1" applyBorder="1" applyAlignment="1">
      <alignment vertical="center"/>
    </xf>
    <xf numFmtId="43" fontId="13" fillId="0" borderId="33" xfId="1" applyFont="1" applyBorder="1" applyAlignment="1">
      <alignment vertical="center"/>
    </xf>
    <xf numFmtId="0" fontId="13" fillId="0" borderId="55" xfId="0" applyFont="1" applyBorder="1" applyAlignment="1">
      <alignment horizontal="center" vertical="center"/>
    </xf>
    <xf numFmtId="0" fontId="13" fillId="0" borderId="56" xfId="0" applyFont="1" applyBorder="1" applyAlignment="1">
      <alignment horizontal="justify" vertical="center" wrapText="1"/>
    </xf>
    <xf numFmtId="0" fontId="13" fillId="0" borderId="56" xfId="5" applyFont="1" applyBorder="1" applyAlignment="1">
      <alignment horizontal="center" vertical="center"/>
    </xf>
    <xf numFmtId="43" fontId="13" fillId="0" borderId="56" xfId="1" applyFont="1" applyFill="1" applyBorder="1" applyAlignment="1">
      <alignment horizontal="center" vertical="center"/>
    </xf>
    <xf numFmtId="43" fontId="13" fillId="0" borderId="57" xfId="1" applyFont="1" applyBorder="1" applyAlignment="1">
      <alignment vertical="center"/>
    </xf>
    <xf numFmtId="165" fontId="13" fillId="0" borderId="36" xfId="1" applyNumberFormat="1" applyFont="1" applyBorder="1" applyAlignment="1">
      <alignmen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5" xfId="0" applyFont="1" applyBorder="1" applyAlignment="1">
      <alignment horizontal="center"/>
    </xf>
  </cellXfs>
  <cellStyles count="6">
    <cellStyle name="Comma" xfId="1" builtinId="3"/>
    <cellStyle name="Normal" xfId="0" builtinId="0"/>
    <cellStyle name="Normal 2 3" xfId="3" xr:uid="{013DC065-AFD3-4758-AFA6-4F2CD550A916}"/>
    <cellStyle name="Normal_bill14" xfId="5" xr:uid="{B952B913-4FC5-46E7-9C7D-09B15C5DADE6}"/>
    <cellStyle name="Normal_BUNGOMA BQ 2_Xl0000026" xfId="4" xr:uid="{354CDF89-B2D1-4E9C-A72E-9AAC3F5E8EC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167</xdr:row>
      <xdr:rowOff>0</xdr:rowOff>
    </xdr:from>
    <xdr:to>
      <xdr:col>0</xdr:col>
      <xdr:colOff>571500</xdr:colOff>
      <xdr:row>167</xdr:row>
      <xdr:rowOff>0</xdr:rowOff>
    </xdr:to>
    <xdr:pic>
      <xdr:nvPicPr>
        <xdr:cNvPr id="2" name="Picture 1" descr="JBG-B">
          <a:extLst>
            <a:ext uri="{FF2B5EF4-FFF2-40B4-BE49-F238E27FC236}">
              <a16:creationId xmlns:a16="http://schemas.microsoft.com/office/drawing/2014/main" id="{37CC4732-D6C2-400C-92DA-036D185F5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36518850"/>
          <a:ext cx="4000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4922-F773-41F9-A014-AA2805B3A859}">
  <dimension ref="A1:F258"/>
  <sheetViews>
    <sheetView showGridLines="0" tabSelected="1" topLeftCell="A144" workbookViewId="0">
      <selection activeCell="I179" sqref="I179"/>
    </sheetView>
  </sheetViews>
  <sheetFormatPr defaultRowHeight="15"/>
  <cols>
    <col min="1" max="1" width="6" bestFit="1" customWidth="1"/>
    <col min="2" max="2" width="65.28515625" customWidth="1"/>
    <col min="4" max="5" width="10.5703125" style="43" bestFit="1" customWidth="1"/>
    <col min="6" max="6" width="20.28515625" style="43" customWidth="1"/>
  </cols>
  <sheetData>
    <row r="1" spans="1:6" ht="15.75" thickTop="1">
      <c r="A1" s="125" t="s">
        <v>0</v>
      </c>
      <c r="B1" s="126"/>
      <c r="C1" s="126"/>
      <c r="D1" s="126"/>
      <c r="E1" s="126"/>
      <c r="F1" s="127"/>
    </row>
    <row r="2" spans="1:6">
      <c r="A2" s="1"/>
      <c r="B2" s="2" t="s">
        <v>1</v>
      </c>
      <c r="D2" s="3"/>
      <c r="E2" s="3"/>
      <c r="F2" s="4"/>
    </row>
    <row r="3" spans="1:6" ht="15.75" thickBot="1">
      <c r="A3" s="5"/>
      <c r="B3" s="6"/>
      <c r="C3" s="6"/>
      <c r="D3" s="7"/>
      <c r="E3" s="7"/>
      <c r="F3" s="8"/>
    </row>
    <row r="4" spans="1:6" ht="15.75" thickTop="1">
      <c r="A4" s="9" t="s">
        <v>2</v>
      </c>
      <c r="B4" s="128" t="s">
        <v>3</v>
      </c>
      <c r="C4" s="126"/>
      <c r="D4" s="126"/>
      <c r="E4" s="129"/>
      <c r="F4" s="10" t="s">
        <v>4</v>
      </c>
    </row>
    <row r="5" spans="1:6" ht="15.75" thickBot="1">
      <c r="A5" s="11"/>
      <c r="B5" s="130"/>
      <c r="C5" s="131"/>
      <c r="D5" s="131"/>
      <c r="E5" s="132"/>
      <c r="F5" s="12"/>
    </row>
    <row r="6" spans="1:6" ht="15.75" thickTop="1">
      <c r="A6" s="13" t="s">
        <v>5</v>
      </c>
      <c r="B6" s="14" t="s">
        <v>6</v>
      </c>
      <c r="C6" s="15"/>
      <c r="D6" s="16"/>
      <c r="E6" s="17"/>
      <c r="F6" s="18">
        <f>SUM(F36:F49)</f>
        <v>0</v>
      </c>
    </row>
    <row r="7" spans="1:6">
      <c r="A7" s="19"/>
      <c r="B7" s="20"/>
      <c r="D7" s="3"/>
      <c r="E7" s="21"/>
      <c r="F7" s="22"/>
    </row>
    <row r="8" spans="1:6">
      <c r="A8" s="19" t="s">
        <v>7</v>
      </c>
      <c r="B8" s="20" t="s">
        <v>8</v>
      </c>
      <c r="D8" s="3"/>
      <c r="E8" s="21"/>
      <c r="F8" s="22">
        <f>SUM(F52:F116)</f>
        <v>0</v>
      </c>
    </row>
    <row r="9" spans="1:6">
      <c r="A9" s="19"/>
      <c r="B9" s="20"/>
      <c r="D9" s="3"/>
      <c r="E9" s="21"/>
      <c r="F9" s="22"/>
    </row>
    <row r="10" spans="1:6">
      <c r="A10" s="19" t="s">
        <v>9</v>
      </c>
      <c r="B10" s="20" t="s">
        <v>10</v>
      </c>
      <c r="D10" s="3"/>
      <c r="E10" s="21"/>
      <c r="F10" s="22">
        <f>SUM(F120:F126)</f>
        <v>0</v>
      </c>
    </row>
    <row r="11" spans="1:6">
      <c r="A11" s="19"/>
      <c r="B11" s="20"/>
      <c r="D11" s="3"/>
      <c r="E11" s="21"/>
      <c r="F11" s="22"/>
    </row>
    <row r="12" spans="1:6">
      <c r="A12" s="19" t="s">
        <v>11</v>
      </c>
      <c r="B12" s="20" t="s">
        <v>12</v>
      </c>
      <c r="D12" s="3"/>
      <c r="E12" s="21"/>
      <c r="F12" s="22">
        <f>SUM(F130:F132)</f>
        <v>0</v>
      </c>
    </row>
    <row r="13" spans="1:6">
      <c r="A13" s="19"/>
      <c r="B13" s="20"/>
      <c r="D13" s="3"/>
      <c r="E13" s="21"/>
      <c r="F13" s="22"/>
    </row>
    <row r="14" spans="1:6">
      <c r="A14" s="19" t="s">
        <v>13</v>
      </c>
      <c r="B14" s="20" t="s">
        <v>14</v>
      </c>
      <c r="D14" s="3"/>
      <c r="E14" s="21"/>
      <c r="F14" s="22">
        <f>SUM(F136:F142)</f>
        <v>0</v>
      </c>
    </row>
    <row r="15" spans="1:6">
      <c r="A15" s="19"/>
      <c r="B15" s="20"/>
      <c r="D15" s="3"/>
      <c r="E15" s="21"/>
      <c r="F15" s="22"/>
    </row>
    <row r="16" spans="1:6">
      <c r="A16" s="19" t="s">
        <v>15</v>
      </c>
      <c r="B16" s="20" t="s">
        <v>16</v>
      </c>
      <c r="D16" s="3"/>
      <c r="E16" s="21"/>
      <c r="F16" s="22">
        <f>SUM(F146:F165)</f>
        <v>0</v>
      </c>
    </row>
    <row r="17" spans="1:6">
      <c r="A17" s="19"/>
      <c r="B17" s="20"/>
      <c r="D17" s="3"/>
      <c r="E17" s="21"/>
      <c r="F17" s="22"/>
    </row>
    <row r="18" spans="1:6">
      <c r="A18" s="19" t="s">
        <v>17</v>
      </c>
      <c r="B18" s="20" t="s">
        <v>18</v>
      </c>
      <c r="D18" s="3"/>
      <c r="E18" s="21"/>
      <c r="F18" s="22">
        <f>SUM(F167:F258)</f>
        <v>0</v>
      </c>
    </row>
    <row r="19" spans="1:6">
      <c r="A19" s="19"/>
      <c r="B19" s="20"/>
      <c r="D19" s="3"/>
      <c r="E19" s="21"/>
      <c r="F19" s="22"/>
    </row>
    <row r="20" spans="1:6">
      <c r="A20" s="19"/>
      <c r="B20" s="20" t="s">
        <v>19</v>
      </c>
      <c r="D20" s="3"/>
      <c r="E20" s="21"/>
      <c r="F20" s="22">
        <v>0</v>
      </c>
    </row>
    <row r="21" spans="1:6" ht="15.75" thickBot="1">
      <c r="A21" s="23"/>
      <c r="B21" s="24"/>
      <c r="C21" s="25"/>
      <c r="D21" s="26"/>
      <c r="E21" s="27"/>
      <c r="F21" s="28"/>
    </row>
    <row r="22" spans="1:6" ht="15.75" thickTop="1">
      <c r="A22" s="13"/>
      <c r="B22" s="15"/>
      <c r="C22" s="15"/>
      <c r="D22" s="16"/>
      <c r="E22" s="16"/>
      <c r="F22" s="18"/>
    </row>
    <row r="23" spans="1:6" ht="17.25">
      <c r="A23" s="19"/>
      <c r="B23" t="s">
        <v>20</v>
      </c>
      <c r="D23" s="3"/>
      <c r="E23" s="3"/>
      <c r="F23" s="29">
        <f>SUM(F6:F21)</f>
        <v>0</v>
      </c>
    </row>
    <row r="24" spans="1:6">
      <c r="A24" s="19"/>
      <c r="D24" s="3"/>
      <c r="E24" s="3"/>
      <c r="F24" s="22"/>
    </row>
    <row r="25" spans="1:6" ht="17.25">
      <c r="A25" s="19"/>
      <c r="B25" t="s">
        <v>21</v>
      </c>
      <c r="D25" s="30">
        <v>0.05</v>
      </c>
      <c r="E25" s="3"/>
      <c r="F25" s="29">
        <f>D25*F23</f>
        <v>0</v>
      </c>
    </row>
    <row r="26" spans="1:6" ht="15.75" thickBot="1">
      <c r="A26" s="19"/>
      <c r="D26" s="3"/>
      <c r="E26" s="3"/>
      <c r="F26" s="22"/>
    </row>
    <row r="27" spans="1:6">
      <c r="A27" s="31"/>
      <c r="B27" s="32"/>
      <c r="C27" s="32"/>
      <c r="D27" s="33"/>
      <c r="E27" s="33"/>
      <c r="F27" s="34"/>
    </row>
    <row r="28" spans="1:6">
      <c r="A28" s="35"/>
      <c r="B28" s="36" t="s">
        <v>22</v>
      </c>
      <c r="D28" s="3"/>
      <c r="E28" s="3"/>
      <c r="F28" s="37"/>
    </row>
    <row r="29" spans="1:6" ht="17.25">
      <c r="A29" s="35"/>
      <c r="D29" s="3"/>
      <c r="E29" s="3"/>
      <c r="F29" s="38">
        <f>SUM(F22:F26)</f>
        <v>0</v>
      </c>
    </row>
    <row r="30" spans="1:6" ht="15.75" thickBot="1">
      <c r="A30" s="39"/>
      <c r="B30" s="40"/>
      <c r="C30" s="40"/>
      <c r="D30" s="41"/>
      <c r="E30" s="41"/>
      <c r="F30" s="42"/>
    </row>
    <row r="32" spans="1:6" ht="15.75" thickBot="1"/>
    <row r="33" spans="1:6" ht="15.75" thickTop="1">
      <c r="A33" s="9" t="s">
        <v>2</v>
      </c>
      <c r="B33" s="44" t="s">
        <v>3</v>
      </c>
      <c r="C33" s="44" t="s">
        <v>23</v>
      </c>
      <c r="D33" s="45" t="s">
        <v>24</v>
      </c>
      <c r="E33" s="45" t="s">
        <v>25</v>
      </c>
      <c r="F33" s="10" t="s">
        <v>4</v>
      </c>
    </row>
    <row r="34" spans="1:6" ht="15.75" thickBot="1">
      <c r="A34" s="11"/>
      <c r="B34" s="46"/>
      <c r="C34" s="46"/>
      <c r="D34" s="47"/>
      <c r="E34" s="47"/>
      <c r="F34" s="12"/>
    </row>
    <row r="35" spans="1:6" ht="15.75" thickBot="1">
      <c r="A35" s="48" t="s">
        <v>5</v>
      </c>
      <c r="B35" s="49" t="s">
        <v>6</v>
      </c>
      <c r="C35" s="50"/>
      <c r="D35" s="51"/>
      <c r="E35" s="51"/>
      <c r="F35" s="52"/>
    </row>
    <row r="36" spans="1:6" ht="94.5">
      <c r="A36" s="53"/>
      <c r="B36" s="54" t="s">
        <v>26</v>
      </c>
      <c r="C36" s="55"/>
      <c r="D36" s="56"/>
      <c r="E36" s="56"/>
      <c r="F36" s="57"/>
    </row>
    <row r="37" spans="1:6">
      <c r="A37" s="58"/>
      <c r="B37" s="59"/>
      <c r="C37" s="59"/>
      <c r="D37" s="60"/>
      <c r="E37" s="60"/>
      <c r="F37" s="61"/>
    </row>
    <row r="38" spans="1:6">
      <c r="A38" s="58">
        <v>1</v>
      </c>
      <c r="B38" s="59" t="s">
        <v>27</v>
      </c>
      <c r="C38" s="59" t="s">
        <v>28</v>
      </c>
      <c r="D38" s="60">
        <v>10300</v>
      </c>
      <c r="E38" s="60"/>
      <c r="F38" s="61">
        <f>D38*E38</f>
        <v>0</v>
      </c>
    </row>
    <row r="39" spans="1:6">
      <c r="A39" s="58"/>
      <c r="B39" s="59"/>
      <c r="C39" s="59"/>
      <c r="D39" s="60"/>
      <c r="E39" s="60"/>
      <c r="F39" s="61"/>
    </row>
    <row r="40" spans="1:6">
      <c r="A40" s="58">
        <v>2</v>
      </c>
      <c r="B40" s="59" t="s">
        <v>29</v>
      </c>
      <c r="C40" s="59" t="s">
        <v>28</v>
      </c>
      <c r="D40" s="60">
        <v>7000</v>
      </c>
      <c r="E40" s="60"/>
      <c r="F40" s="61">
        <f>D40*E40</f>
        <v>0</v>
      </c>
    </row>
    <row r="41" spans="1:6">
      <c r="A41" s="58"/>
      <c r="B41" s="59"/>
      <c r="C41" s="59"/>
      <c r="D41" s="60"/>
      <c r="E41" s="60"/>
      <c r="F41" s="61"/>
    </row>
    <row r="42" spans="1:6">
      <c r="A42" s="58">
        <v>3</v>
      </c>
      <c r="B42" s="59" t="s">
        <v>30</v>
      </c>
      <c r="C42" s="59" t="s">
        <v>28</v>
      </c>
      <c r="D42" s="60">
        <v>18000</v>
      </c>
      <c r="E42" s="60"/>
      <c r="F42" s="61">
        <f>D42*E42</f>
        <v>0</v>
      </c>
    </row>
    <row r="43" spans="1:6">
      <c r="A43" s="58"/>
      <c r="B43" s="59"/>
      <c r="C43" s="59"/>
      <c r="D43" s="60"/>
      <c r="E43" s="60"/>
      <c r="F43" s="61"/>
    </row>
    <row r="44" spans="1:6">
      <c r="A44" s="58">
        <v>4</v>
      </c>
      <c r="B44" s="59" t="s">
        <v>176</v>
      </c>
      <c r="C44" s="59" t="s">
        <v>28</v>
      </c>
      <c r="D44" s="60">
        <v>700</v>
      </c>
      <c r="E44" s="60"/>
      <c r="F44" s="61">
        <f>D44*E44</f>
        <v>0</v>
      </c>
    </row>
    <row r="45" spans="1:6">
      <c r="A45" s="58"/>
      <c r="B45" s="59"/>
      <c r="C45" s="59"/>
      <c r="D45" s="60"/>
      <c r="E45" s="60"/>
      <c r="F45" s="61"/>
    </row>
    <row r="46" spans="1:6" ht="30">
      <c r="A46" s="58">
        <v>5</v>
      </c>
      <c r="B46" s="62" t="s">
        <v>31</v>
      </c>
      <c r="C46" s="59" t="s">
        <v>28</v>
      </c>
      <c r="D46" s="60">
        <v>35300</v>
      </c>
      <c r="E46" s="60"/>
      <c r="F46" s="61">
        <f>D46*E46</f>
        <v>0</v>
      </c>
    </row>
    <row r="47" spans="1:6">
      <c r="A47" s="58"/>
      <c r="B47" s="59"/>
      <c r="C47" s="59"/>
      <c r="D47" s="60"/>
      <c r="E47" s="60"/>
      <c r="F47" s="61"/>
    </row>
    <row r="48" spans="1:6">
      <c r="A48" s="58">
        <v>6</v>
      </c>
      <c r="B48" s="59" t="s">
        <v>32</v>
      </c>
      <c r="C48" s="59" t="s">
        <v>28</v>
      </c>
      <c r="D48" s="60">
        <v>35300</v>
      </c>
      <c r="E48" s="60"/>
      <c r="F48" s="61">
        <f>D48*E48</f>
        <v>0</v>
      </c>
    </row>
    <row r="49" spans="1:6" ht="15.75" thickBot="1">
      <c r="A49" s="63"/>
      <c r="B49" s="64"/>
      <c r="C49" s="64"/>
      <c r="D49" s="65"/>
      <c r="E49" s="65"/>
      <c r="F49" s="66"/>
    </row>
    <row r="50" spans="1:6">
      <c r="A50" s="31" t="s">
        <v>7</v>
      </c>
      <c r="B50" s="67" t="s">
        <v>8</v>
      </c>
      <c r="C50" s="32"/>
      <c r="D50" s="33"/>
      <c r="E50" s="33"/>
      <c r="F50" s="34"/>
    </row>
    <row r="51" spans="1:6" ht="15.75" thickBot="1">
      <c r="A51" s="39"/>
      <c r="B51" s="40"/>
      <c r="C51" s="40"/>
      <c r="D51" s="41"/>
      <c r="E51" s="41"/>
      <c r="F51" s="42"/>
    </row>
    <row r="52" spans="1:6">
      <c r="A52" s="53">
        <v>1</v>
      </c>
      <c r="B52" s="55" t="s">
        <v>33</v>
      </c>
      <c r="C52" s="55" t="s">
        <v>34</v>
      </c>
      <c r="D52" s="56">
        <v>10</v>
      </c>
      <c r="E52" s="56"/>
      <c r="F52" s="57">
        <f>D52*E52</f>
        <v>0</v>
      </c>
    </row>
    <row r="53" spans="1:6">
      <c r="A53" s="58"/>
      <c r="B53" s="59"/>
      <c r="C53" s="59"/>
      <c r="D53" s="60"/>
      <c r="E53" s="60"/>
      <c r="F53" s="61"/>
    </row>
    <row r="54" spans="1:6">
      <c r="A54" s="58">
        <v>2</v>
      </c>
      <c r="B54" s="59" t="s">
        <v>35</v>
      </c>
      <c r="C54" s="59" t="s">
        <v>34</v>
      </c>
      <c r="D54" s="60">
        <v>65</v>
      </c>
      <c r="E54" s="60"/>
      <c r="F54" s="61">
        <f>D54*E54</f>
        <v>0</v>
      </c>
    </row>
    <row r="55" spans="1:6">
      <c r="A55" s="58"/>
      <c r="B55" s="59"/>
      <c r="C55" s="59"/>
      <c r="D55" s="60"/>
      <c r="E55" s="60"/>
      <c r="F55" s="61"/>
    </row>
    <row r="56" spans="1:6">
      <c r="A56" s="58">
        <v>3</v>
      </c>
      <c r="B56" s="59" t="s">
        <v>36</v>
      </c>
      <c r="C56" s="59" t="s">
        <v>34</v>
      </c>
      <c r="D56" s="60">
        <v>25</v>
      </c>
      <c r="E56" s="60"/>
      <c r="F56" s="61">
        <f>D56*E56</f>
        <v>0</v>
      </c>
    </row>
    <row r="57" spans="1:6">
      <c r="A57" s="58"/>
      <c r="B57" s="59"/>
      <c r="C57" s="59"/>
      <c r="D57" s="60"/>
      <c r="E57" s="60"/>
      <c r="F57" s="61"/>
    </row>
    <row r="58" spans="1:6">
      <c r="A58" s="58">
        <v>4</v>
      </c>
      <c r="B58" s="59" t="s">
        <v>37</v>
      </c>
      <c r="C58" s="59" t="s">
        <v>34</v>
      </c>
      <c r="D58" s="60">
        <v>500</v>
      </c>
      <c r="E58" s="60"/>
      <c r="F58" s="61">
        <f>D58*E58</f>
        <v>0</v>
      </c>
    </row>
    <row r="59" spans="1:6">
      <c r="A59" s="58"/>
      <c r="B59" s="59"/>
      <c r="C59" s="59"/>
      <c r="D59" s="60"/>
      <c r="E59" s="60"/>
      <c r="F59" s="61"/>
    </row>
    <row r="60" spans="1:6">
      <c r="A60" s="58">
        <v>5</v>
      </c>
      <c r="B60" s="59" t="s">
        <v>38</v>
      </c>
      <c r="C60" s="59" t="s">
        <v>34</v>
      </c>
      <c r="D60" s="60">
        <v>80</v>
      </c>
      <c r="E60" s="60"/>
      <c r="F60" s="61">
        <f>D60*E60</f>
        <v>0</v>
      </c>
    </row>
    <row r="61" spans="1:6">
      <c r="A61" s="58"/>
      <c r="B61" s="59"/>
      <c r="C61" s="59"/>
      <c r="D61" s="60"/>
      <c r="E61" s="60"/>
      <c r="F61" s="61"/>
    </row>
    <row r="62" spans="1:6">
      <c r="A62" s="58">
        <v>6</v>
      </c>
      <c r="B62" s="59" t="s">
        <v>39</v>
      </c>
      <c r="C62" s="59" t="s">
        <v>34</v>
      </c>
      <c r="D62" s="60">
        <v>40</v>
      </c>
      <c r="E62" s="60"/>
      <c r="F62" s="61">
        <f>D62*E62</f>
        <v>0</v>
      </c>
    </row>
    <row r="63" spans="1:6">
      <c r="A63" s="58"/>
      <c r="B63" s="59"/>
      <c r="C63" s="59"/>
      <c r="D63" s="60"/>
      <c r="E63" s="60"/>
      <c r="F63" s="61"/>
    </row>
    <row r="64" spans="1:6">
      <c r="A64" s="58">
        <v>7</v>
      </c>
      <c r="B64" s="59" t="s">
        <v>40</v>
      </c>
      <c r="C64" s="59" t="s">
        <v>34</v>
      </c>
      <c r="D64" s="60">
        <v>10</v>
      </c>
      <c r="E64" s="60"/>
      <c r="F64" s="61">
        <f>D64*E64</f>
        <v>0</v>
      </c>
    </row>
    <row r="65" spans="1:6">
      <c r="A65" s="58"/>
      <c r="B65" s="59"/>
      <c r="C65" s="59"/>
      <c r="D65" s="60"/>
      <c r="E65" s="60"/>
      <c r="F65" s="61"/>
    </row>
    <row r="66" spans="1:6">
      <c r="A66" s="58">
        <v>8</v>
      </c>
      <c r="B66" s="59" t="s">
        <v>41</v>
      </c>
      <c r="C66" s="59" t="s">
        <v>34</v>
      </c>
      <c r="D66" s="60">
        <f>90</f>
        <v>90</v>
      </c>
      <c r="E66" s="60"/>
      <c r="F66" s="61">
        <f>D66*E66</f>
        <v>0</v>
      </c>
    </row>
    <row r="67" spans="1:6">
      <c r="A67" s="58"/>
      <c r="B67" s="59"/>
      <c r="C67" s="59"/>
      <c r="D67" s="60"/>
      <c r="E67" s="60"/>
      <c r="F67" s="61"/>
    </row>
    <row r="68" spans="1:6">
      <c r="A68" s="58">
        <v>9</v>
      </c>
      <c r="B68" s="59" t="s">
        <v>42</v>
      </c>
      <c r="C68" s="59" t="s">
        <v>34</v>
      </c>
      <c r="D68" s="60">
        <v>620</v>
      </c>
      <c r="E68" s="60"/>
      <c r="F68" s="61">
        <f>D68*E68</f>
        <v>0</v>
      </c>
    </row>
    <row r="69" spans="1:6">
      <c r="A69" s="58"/>
      <c r="B69" s="59"/>
      <c r="C69" s="59"/>
      <c r="D69" s="60"/>
      <c r="E69" s="60"/>
      <c r="F69" s="61"/>
    </row>
    <row r="70" spans="1:6">
      <c r="A70" s="58">
        <v>10</v>
      </c>
      <c r="B70" s="59" t="s">
        <v>43</v>
      </c>
      <c r="C70" s="59" t="s">
        <v>34</v>
      </c>
      <c r="D70" s="60">
        <v>10</v>
      </c>
      <c r="E70" s="60"/>
      <c r="F70" s="61">
        <f>D70*E70</f>
        <v>0</v>
      </c>
    </row>
    <row r="71" spans="1:6">
      <c r="A71" s="58"/>
      <c r="B71" s="59"/>
      <c r="C71" s="59"/>
      <c r="D71" s="60"/>
      <c r="E71" s="60"/>
      <c r="F71" s="61"/>
    </row>
    <row r="72" spans="1:6">
      <c r="A72" s="58">
        <v>11</v>
      </c>
      <c r="B72" s="59" t="s">
        <v>44</v>
      </c>
      <c r="C72" s="59" t="s">
        <v>34</v>
      </c>
      <c r="D72" s="60">
        <v>60</v>
      </c>
      <c r="E72" s="60"/>
      <c r="F72" s="61">
        <f>D72*E72</f>
        <v>0</v>
      </c>
    </row>
    <row r="73" spans="1:6">
      <c r="A73" s="58"/>
      <c r="B73" s="59"/>
      <c r="C73" s="59"/>
      <c r="D73" s="60"/>
      <c r="E73" s="60"/>
      <c r="F73" s="61"/>
    </row>
    <row r="74" spans="1:6">
      <c r="A74" s="58">
        <v>12</v>
      </c>
      <c r="B74" s="59" t="s">
        <v>45</v>
      </c>
      <c r="C74" s="59" t="s">
        <v>34</v>
      </c>
      <c r="D74" s="60">
        <v>25</v>
      </c>
      <c r="E74" s="60"/>
      <c r="F74" s="61">
        <f>D74*E74</f>
        <v>0</v>
      </c>
    </row>
    <row r="75" spans="1:6">
      <c r="A75" s="58"/>
      <c r="B75" s="59"/>
      <c r="C75" s="59"/>
      <c r="D75" s="60"/>
      <c r="E75" s="60"/>
      <c r="F75" s="61"/>
    </row>
    <row r="76" spans="1:6">
      <c r="A76" s="58">
        <v>13</v>
      </c>
      <c r="B76" s="59" t="s">
        <v>46</v>
      </c>
      <c r="C76" s="59" t="s">
        <v>34</v>
      </c>
      <c r="D76" s="60">
        <v>1250</v>
      </c>
      <c r="E76" s="60"/>
      <c r="F76" s="61">
        <f>D76*E76</f>
        <v>0</v>
      </c>
    </row>
    <row r="77" spans="1:6">
      <c r="A77" s="58"/>
      <c r="B77" s="59"/>
      <c r="C77" s="59"/>
      <c r="D77" s="60"/>
      <c r="E77" s="60"/>
      <c r="F77" s="61"/>
    </row>
    <row r="78" spans="1:6">
      <c r="A78" s="58">
        <v>14</v>
      </c>
      <c r="B78" s="59" t="s">
        <v>47</v>
      </c>
      <c r="C78" s="59" t="s">
        <v>34</v>
      </c>
      <c r="D78" s="60">
        <v>70</v>
      </c>
      <c r="E78" s="60"/>
      <c r="F78" s="61">
        <f>D78*E78</f>
        <v>0</v>
      </c>
    </row>
    <row r="79" spans="1:6">
      <c r="A79" s="58"/>
      <c r="B79" s="59"/>
      <c r="C79" s="59"/>
      <c r="D79" s="60"/>
      <c r="E79" s="60"/>
      <c r="F79" s="61"/>
    </row>
    <row r="80" spans="1:6">
      <c r="A80" s="58">
        <v>15</v>
      </c>
      <c r="B80" s="59" t="s">
        <v>48</v>
      </c>
      <c r="C80" s="59" t="s">
        <v>34</v>
      </c>
      <c r="D80" s="60">
        <v>100</v>
      </c>
      <c r="E80" s="60"/>
      <c r="F80" s="61">
        <f>D80*E80</f>
        <v>0</v>
      </c>
    </row>
    <row r="81" spans="1:6">
      <c r="A81" s="58"/>
      <c r="B81" s="59"/>
      <c r="C81" s="59"/>
      <c r="D81" s="60"/>
      <c r="E81" s="60"/>
      <c r="F81" s="61"/>
    </row>
    <row r="82" spans="1:6">
      <c r="A82" s="58">
        <v>16</v>
      </c>
      <c r="B82" s="59" t="s">
        <v>49</v>
      </c>
      <c r="C82" s="59" t="s">
        <v>34</v>
      </c>
      <c r="D82" s="60">
        <v>110</v>
      </c>
      <c r="E82" s="60"/>
      <c r="F82" s="61">
        <f>D82*E82</f>
        <v>0</v>
      </c>
    </row>
    <row r="83" spans="1:6">
      <c r="A83" s="58"/>
      <c r="B83" s="59"/>
      <c r="C83" s="59"/>
      <c r="D83" s="60"/>
      <c r="E83" s="60"/>
      <c r="F83" s="61"/>
    </row>
    <row r="84" spans="1:6">
      <c r="A84" s="58">
        <v>17</v>
      </c>
      <c r="B84" s="59" t="s">
        <v>50</v>
      </c>
      <c r="C84" s="59" t="s">
        <v>34</v>
      </c>
      <c r="D84" s="60">
        <v>5</v>
      </c>
      <c r="E84" s="60"/>
      <c r="F84" s="61">
        <f>D84*E84</f>
        <v>0</v>
      </c>
    </row>
    <row r="85" spans="1:6">
      <c r="A85" s="58"/>
      <c r="B85" s="59"/>
      <c r="C85" s="59"/>
      <c r="D85" s="60"/>
      <c r="E85" s="60"/>
      <c r="F85" s="61"/>
    </row>
    <row r="86" spans="1:6">
      <c r="A86" s="58">
        <v>18</v>
      </c>
      <c r="B86" s="59" t="s">
        <v>51</v>
      </c>
      <c r="C86" s="59" t="s">
        <v>34</v>
      </c>
      <c r="D86" s="60">
        <v>10</v>
      </c>
      <c r="E86" s="60"/>
      <c r="F86" s="61">
        <f>D86*E86</f>
        <v>0</v>
      </c>
    </row>
    <row r="87" spans="1:6">
      <c r="A87" s="58"/>
      <c r="B87" s="59"/>
      <c r="C87" s="59"/>
      <c r="D87" s="60"/>
      <c r="E87" s="60"/>
      <c r="F87" s="61"/>
    </row>
    <row r="88" spans="1:6">
      <c r="A88" s="58">
        <v>19</v>
      </c>
      <c r="B88" s="59" t="s">
        <v>52</v>
      </c>
      <c r="C88" s="59" t="s">
        <v>34</v>
      </c>
      <c r="D88" s="60">
        <v>85</v>
      </c>
      <c r="E88" s="60"/>
      <c r="F88" s="61">
        <f>D88*E88</f>
        <v>0</v>
      </c>
    </row>
    <row r="89" spans="1:6">
      <c r="A89" s="58"/>
      <c r="B89" s="59"/>
      <c r="C89" s="59"/>
      <c r="D89" s="60"/>
      <c r="E89" s="60"/>
      <c r="F89" s="61"/>
    </row>
    <row r="90" spans="1:6">
      <c r="A90" s="58">
        <v>20</v>
      </c>
      <c r="B90" s="59" t="s">
        <v>53</v>
      </c>
      <c r="C90" s="59" t="s">
        <v>34</v>
      </c>
      <c r="D90" s="60">
        <v>10</v>
      </c>
      <c r="E90" s="60"/>
      <c r="F90" s="61">
        <f>D90*E90</f>
        <v>0</v>
      </c>
    </row>
    <row r="91" spans="1:6">
      <c r="A91" s="58"/>
      <c r="B91" s="59"/>
      <c r="C91" s="59"/>
      <c r="D91" s="60"/>
      <c r="E91" s="60"/>
      <c r="F91" s="61"/>
    </row>
    <row r="92" spans="1:6">
      <c r="A92" s="58">
        <v>21</v>
      </c>
      <c r="B92" s="59" t="s">
        <v>54</v>
      </c>
      <c r="C92" s="59" t="s">
        <v>34</v>
      </c>
      <c r="D92" s="60">
        <v>85</v>
      </c>
      <c r="E92" s="60"/>
      <c r="F92" s="61">
        <f>D92*E92</f>
        <v>0</v>
      </c>
    </row>
    <row r="93" spans="1:6">
      <c r="A93" s="58"/>
      <c r="B93" s="59"/>
      <c r="C93" s="59"/>
      <c r="D93" s="60"/>
      <c r="E93" s="60"/>
      <c r="F93" s="61"/>
    </row>
    <row r="94" spans="1:6">
      <c r="A94" s="58">
        <v>22</v>
      </c>
      <c r="B94" s="59" t="s">
        <v>55</v>
      </c>
      <c r="C94" s="59" t="s">
        <v>34</v>
      </c>
      <c r="D94" s="60">
        <v>620</v>
      </c>
      <c r="E94" s="60"/>
      <c r="F94" s="61">
        <f>D94*E94</f>
        <v>0</v>
      </c>
    </row>
    <row r="95" spans="1:6">
      <c r="A95" s="58"/>
      <c r="B95" s="59"/>
      <c r="C95" s="59"/>
      <c r="D95" s="60"/>
      <c r="E95" s="60"/>
      <c r="F95" s="61"/>
    </row>
    <row r="96" spans="1:6">
      <c r="A96" s="58">
        <v>22</v>
      </c>
      <c r="B96" s="59" t="s">
        <v>56</v>
      </c>
      <c r="C96" s="59" t="s">
        <v>34</v>
      </c>
      <c r="D96" s="60">
        <v>2500</v>
      </c>
      <c r="E96" s="60"/>
      <c r="F96" s="61">
        <f>D96*E96</f>
        <v>0</v>
      </c>
    </row>
    <row r="97" spans="1:6">
      <c r="A97" s="58"/>
      <c r="B97" s="59"/>
      <c r="C97" s="59"/>
      <c r="D97" s="60"/>
      <c r="E97" s="60"/>
      <c r="F97" s="61"/>
    </row>
    <row r="98" spans="1:6">
      <c r="A98" s="58">
        <v>23</v>
      </c>
      <c r="B98" s="59" t="s">
        <v>57</v>
      </c>
      <c r="C98" s="59" t="s">
        <v>34</v>
      </c>
      <c r="D98" s="60">
        <v>6</v>
      </c>
      <c r="E98" s="60"/>
      <c r="F98" s="61">
        <f>D98*E98</f>
        <v>0</v>
      </c>
    </row>
    <row r="99" spans="1:6">
      <c r="A99" s="58"/>
      <c r="B99" s="59"/>
      <c r="C99" s="59"/>
      <c r="D99" s="60"/>
      <c r="E99" s="60"/>
      <c r="F99" s="61"/>
    </row>
    <row r="100" spans="1:6">
      <c r="A100" s="58">
        <v>24</v>
      </c>
      <c r="B100" s="59" t="s">
        <v>58</v>
      </c>
      <c r="C100" s="59" t="s">
        <v>34</v>
      </c>
      <c r="D100" s="60">
        <v>6</v>
      </c>
      <c r="E100" s="60"/>
      <c r="F100" s="61">
        <f>D100*E100</f>
        <v>0</v>
      </c>
    </row>
    <row r="101" spans="1:6">
      <c r="A101" s="58"/>
      <c r="B101" s="59"/>
      <c r="C101" s="59"/>
      <c r="D101" s="60"/>
      <c r="E101" s="60"/>
      <c r="F101" s="61"/>
    </row>
    <row r="102" spans="1:6">
      <c r="A102" s="58">
        <v>25</v>
      </c>
      <c r="B102" s="59" t="s">
        <v>59</v>
      </c>
      <c r="C102" s="59" t="s">
        <v>34</v>
      </c>
      <c r="D102" s="60">
        <v>3</v>
      </c>
      <c r="E102" s="60"/>
      <c r="F102" s="61">
        <f>D102*E102</f>
        <v>0</v>
      </c>
    </row>
    <row r="103" spans="1:6">
      <c r="A103" s="58"/>
      <c r="B103" s="59"/>
      <c r="C103" s="59"/>
      <c r="D103" s="60"/>
      <c r="E103" s="60"/>
      <c r="F103" s="61"/>
    </row>
    <row r="104" spans="1:6">
      <c r="A104" s="58">
        <v>26</v>
      </c>
      <c r="B104" s="59" t="s">
        <v>60</v>
      </c>
      <c r="C104" s="59" t="s">
        <v>34</v>
      </c>
      <c r="D104" s="60">
        <v>3</v>
      </c>
      <c r="E104" s="60"/>
      <c r="F104" s="61">
        <f>D104*E104</f>
        <v>0</v>
      </c>
    </row>
    <row r="105" spans="1:6">
      <c r="A105" s="58"/>
      <c r="B105" s="59"/>
      <c r="C105" s="59"/>
      <c r="D105" s="60"/>
      <c r="E105" s="60"/>
      <c r="F105" s="61"/>
    </row>
    <row r="106" spans="1:6">
      <c r="A106" s="58">
        <v>27</v>
      </c>
      <c r="B106" s="59" t="s">
        <v>61</v>
      </c>
      <c r="C106" s="59" t="s">
        <v>34</v>
      </c>
      <c r="D106" s="60">
        <v>1</v>
      </c>
      <c r="E106" s="60"/>
      <c r="F106" s="61">
        <f>D106*E106</f>
        <v>0</v>
      </c>
    </row>
    <row r="107" spans="1:6">
      <c r="A107" s="58"/>
      <c r="B107" s="59"/>
      <c r="C107" s="59"/>
      <c r="D107" s="60"/>
      <c r="E107" s="60"/>
      <c r="F107" s="61"/>
    </row>
    <row r="108" spans="1:6">
      <c r="A108" s="58">
        <v>28</v>
      </c>
      <c r="B108" s="59" t="s">
        <v>62</v>
      </c>
      <c r="C108" s="59" t="s">
        <v>34</v>
      </c>
      <c r="D108" s="60">
        <v>60</v>
      </c>
      <c r="E108" s="60"/>
      <c r="F108" s="61">
        <f>D108*E108</f>
        <v>0</v>
      </c>
    </row>
    <row r="109" spans="1:6">
      <c r="A109" s="58"/>
      <c r="B109" s="59"/>
      <c r="C109" s="59"/>
      <c r="D109" s="60"/>
      <c r="E109" s="60"/>
      <c r="F109" s="61"/>
    </row>
    <row r="110" spans="1:6" ht="17.25">
      <c r="A110" s="58">
        <v>29</v>
      </c>
      <c r="B110" s="59" t="s">
        <v>63</v>
      </c>
      <c r="C110" s="59" t="s">
        <v>64</v>
      </c>
      <c r="D110" s="60">
        <v>2</v>
      </c>
      <c r="E110" s="60"/>
      <c r="F110" s="61">
        <f>D110*E110</f>
        <v>0</v>
      </c>
    </row>
    <row r="111" spans="1:6">
      <c r="A111" s="58"/>
      <c r="B111" s="59"/>
      <c r="C111" s="59"/>
      <c r="D111" s="60"/>
      <c r="E111" s="60"/>
      <c r="F111" s="61"/>
    </row>
    <row r="112" spans="1:6">
      <c r="A112" s="58">
        <v>30</v>
      </c>
      <c r="B112" s="59" t="s">
        <v>65</v>
      </c>
      <c r="C112" s="59" t="s">
        <v>34</v>
      </c>
      <c r="D112" s="60">
        <v>3</v>
      </c>
      <c r="E112" s="60"/>
      <c r="F112" s="61">
        <f>D112*E112</f>
        <v>0</v>
      </c>
    </row>
    <row r="113" spans="1:6">
      <c r="A113" s="58"/>
      <c r="B113" s="59"/>
      <c r="C113" s="59"/>
      <c r="D113" s="60"/>
      <c r="E113" s="60"/>
      <c r="F113" s="61"/>
    </row>
    <row r="114" spans="1:6">
      <c r="A114" s="58">
        <v>31</v>
      </c>
      <c r="B114" s="59" t="s">
        <v>66</v>
      </c>
      <c r="C114" s="59" t="s">
        <v>34</v>
      </c>
      <c r="D114" s="60">
        <v>620</v>
      </c>
      <c r="E114" s="60"/>
      <c r="F114" s="61">
        <f>D114*E114</f>
        <v>0</v>
      </c>
    </row>
    <row r="115" spans="1:6">
      <c r="A115" s="58"/>
      <c r="B115" s="59"/>
      <c r="C115" s="59"/>
      <c r="D115" s="60"/>
      <c r="E115" s="60"/>
      <c r="F115" s="61"/>
    </row>
    <row r="116" spans="1:6" ht="15.75" thickBot="1">
      <c r="A116" s="63">
        <v>32</v>
      </c>
      <c r="B116" s="64" t="s">
        <v>67</v>
      </c>
      <c r="C116" s="64" t="s">
        <v>34</v>
      </c>
      <c r="D116" s="65">
        <v>5</v>
      </c>
      <c r="E116" s="65"/>
      <c r="F116" s="61">
        <f>D116*E116</f>
        <v>0</v>
      </c>
    </row>
    <row r="117" spans="1:6">
      <c r="A117" s="31"/>
      <c r="B117" s="32"/>
      <c r="C117" s="32"/>
      <c r="D117" s="33"/>
      <c r="E117" s="33"/>
      <c r="F117" s="34"/>
    </row>
    <row r="118" spans="1:6" ht="17.25">
      <c r="A118" s="35" t="s">
        <v>9</v>
      </c>
      <c r="B118" s="68" t="s">
        <v>68</v>
      </c>
      <c r="D118" s="3"/>
      <c r="E118" s="3"/>
      <c r="F118" s="37"/>
    </row>
    <row r="119" spans="1:6" ht="15.75" thickBot="1">
      <c r="A119" s="39"/>
      <c r="B119" s="40"/>
      <c r="C119" s="40"/>
      <c r="D119" s="41"/>
      <c r="E119" s="41"/>
      <c r="F119" s="42"/>
    </row>
    <row r="120" spans="1:6" ht="17.25">
      <c r="A120" s="53">
        <v>1</v>
      </c>
      <c r="B120" s="55" t="s">
        <v>69</v>
      </c>
      <c r="C120" s="55" t="s">
        <v>64</v>
      </c>
      <c r="D120" s="56">
        <v>188</v>
      </c>
      <c r="E120" s="56"/>
      <c r="F120" s="57">
        <f>D120*E120</f>
        <v>0</v>
      </c>
    </row>
    <row r="121" spans="1:6">
      <c r="A121" s="58"/>
      <c r="B121" s="59"/>
      <c r="C121" s="59"/>
      <c r="D121" s="60"/>
      <c r="E121" s="60"/>
      <c r="F121" s="61"/>
    </row>
    <row r="122" spans="1:6" ht="17.25">
      <c r="A122" s="58">
        <v>2</v>
      </c>
      <c r="B122" s="59" t="s">
        <v>70</v>
      </c>
      <c r="C122" s="59" t="s">
        <v>64</v>
      </c>
      <c r="D122" s="60">
        <v>125</v>
      </c>
      <c r="E122" s="60"/>
      <c r="F122" s="61">
        <f>D122*E122</f>
        <v>0</v>
      </c>
    </row>
    <row r="123" spans="1:6">
      <c r="A123" s="58"/>
      <c r="B123" s="59"/>
      <c r="C123" s="59"/>
      <c r="D123" s="60"/>
      <c r="E123" s="60"/>
      <c r="F123" s="61"/>
    </row>
    <row r="124" spans="1:6" ht="30">
      <c r="A124" s="58">
        <v>3</v>
      </c>
      <c r="B124" s="62" t="s">
        <v>71</v>
      </c>
      <c r="C124" s="59" t="s">
        <v>64</v>
      </c>
      <c r="D124" s="60">
        <v>188</v>
      </c>
      <c r="E124" s="60"/>
      <c r="F124" s="61">
        <f>D124*E124</f>
        <v>0</v>
      </c>
    </row>
    <row r="125" spans="1:6">
      <c r="A125" s="58"/>
      <c r="B125" s="59"/>
      <c r="C125" s="59"/>
      <c r="D125" s="60"/>
      <c r="E125" s="60"/>
      <c r="F125" s="61"/>
    </row>
    <row r="126" spans="1:6" ht="18" thickBot="1">
      <c r="A126" s="63">
        <v>4</v>
      </c>
      <c r="B126" s="64" t="s">
        <v>72</v>
      </c>
      <c r="C126" s="64" t="s">
        <v>64</v>
      </c>
      <c r="D126" s="65">
        <v>125</v>
      </c>
      <c r="E126" s="65"/>
      <c r="F126" s="61">
        <f>D126*E126</f>
        <v>0</v>
      </c>
    </row>
    <row r="127" spans="1:6">
      <c r="A127" s="31"/>
      <c r="B127" s="32"/>
      <c r="C127" s="32"/>
      <c r="D127" s="33"/>
      <c r="E127" s="33"/>
      <c r="F127" s="34"/>
    </row>
    <row r="128" spans="1:6">
      <c r="A128" s="35" t="s">
        <v>11</v>
      </c>
      <c r="B128" s="68" t="s">
        <v>12</v>
      </c>
      <c r="D128" s="3"/>
      <c r="E128" s="3"/>
      <c r="F128" s="37"/>
    </row>
    <row r="129" spans="1:6" ht="15.75" thickBot="1">
      <c r="A129" s="39"/>
      <c r="B129" s="40"/>
      <c r="C129" s="40"/>
      <c r="D129" s="41"/>
      <c r="E129" s="41"/>
      <c r="F129" s="42"/>
    </row>
    <row r="130" spans="1:6" ht="63">
      <c r="A130" s="53">
        <v>1</v>
      </c>
      <c r="B130" s="69" t="s">
        <v>73</v>
      </c>
      <c r="C130" s="55" t="s">
        <v>34</v>
      </c>
      <c r="D130" s="56">
        <v>3</v>
      </c>
      <c r="E130" s="56"/>
      <c r="F130" s="57">
        <f>D130*E130</f>
        <v>0</v>
      </c>
    </row>
    <row r="131" spans="1:6">
      <c r="A131" s="58"/>
      <c r="B131" s="59"/>
      <c r="C131" s="59"/>
      <c r="D131" s="60"/>
      <c r="E131" s="60"/>
      <c r="F131" s="61"/>
    </row>
    <row r="132" spans="1:6" ht="63.75" thickBot="1">
      <c r="A132" s="63">
        <v>2</v>
      </c>
      <c r="B132" s="70" t="s">
        <v>74</v>
      </c>
      <c r="C132" s="64" t="s">
        <v>34</v>
      </c>
      <c r="D132" s="65">
        <v>5</v>
      </c>
      <c r="E132" s="65"/>
      <c r="F132" s="66">
        <f>D132*E132</f>
        <v>0</v>
      </c>
    </row>
    <row r="133" spans="1:6">
      <c r="A133" s="31"/>
      <c r="B133" s="32"/>
      <c r="C133" s="32"/>
      <c r="D133" s="33"/>
      <c r="E133" s="33"/>
      <c r="F133" s="34"/>
    </row>
    <row r="134" spans="1:6">
      <c r="A134" s="35" t="s">
        <v>13</v>
      </c>
      <c r="B134" s="68" t="s">
        <v>75</v>
      </c>
      <c r="D134" s="3"/>
      <c r="E134" s="3"/>
      <c r="F134" s="37"/>
    </row>
    <row r="135" spans="1:6" ht="15.75" thickBot="1">
      <c r="A135" s="39"/>
      <c r="B135" s="40"/>
      <c r="C135" s="40"/>
      <c r="D135" s="41"/>
      <c r="E135" s="41"/>
      <c r="F135" s="42"/>
    </row>
    <row r="136" spans="1:6" ht="45">
      <c r="A136" s="53"/>
      <c r="B136" s="71" t="s">
        <v>76</v>
      </c>
      <c r="C136" s="55"/>
      <c r="D136" s="56"/>
      <c r="E136" s="56"/>
      <c r="F136" s="57"/>
    </row>
    <row r="137" spans="1:6">
      <c r="A137" s="58"/>
      <c r="B137" s="72"/>
      <c r="C137" s="59"/>
      <c r="D137" s="60"/>
      <c r="E137" s="60"/>
      <c r="F137" s="61"/>
    </row>
    <row r="138" spans="1:6">
      <c r="A138" s="58">
        <v>1</v>
      </c>
      <c r="B138" s="72" t="s">
        <v>77</v>
      </c>
      <c r="C138" s="59" t="s">
        <v>78</v>
      </c>
      <c r="D138" s="60"/>
      <c r="E138" s="60"/>
      <c r="F138" s="61">
        <f>E138</f>
        <v>0</v>
      </c>
    </row>
    <row r="139" spans="1:6">
      <c r="A139" s="58"/>
      <c r="B139" s="72"/>
      <c r="C139" s="59"/>
      <c r="D139" s="60"/>
      <c r="E139" s="60"/>
      <c r="F139" s="61"/>
    </row>
    <row r="140" spans="1:6">
      <c r="A140" s="58">
        <v>2</v>
      </c>
      <c r="B140" s="59" t="s">
        <v>79</v>
      </c>
      <c r="C140" s="59" t="s">
        <v>28</v>
      </c>
      <c r="D140" s="60">
        <v>24</v>
      </c>
      <c r="E140" s="60"/>
      <c r="F140" s="61">
        <f>D140*E140</f>
        <v>0</v>
      </c>
    </row>
    <row r="141" spans="1:6">
      <c r="A141" s="58"/>
      <c r="B141" s="59"/>
      <c r="C141" s="59"/>
      <c r="D141" s="60"/>
      <c r="E141" s="60"/>
      <c r="F141" s="61"/>
    </row>
    <row r="142" spans="1:6" ht="30.75" thickBot="1">
      <c r="A142" s="63">
        <v>3</v>
      </c>
      <c r="B142" s="73" t="s">
        <v>80</v>
      </c>
      <c r="C142" s="64" t="s">
        <v>28</v>
      </c>
      <c r="D142" s="65">
        <v>17</v>
      </c>
      <c r="E142" s="65"/>
      <c r="F142" s="66">
        <f>D142*E142</f>
        <v>0</v>
      </c>
    </row>
    <row r="143" spans="1:6">
      <c r="A143" s="31"/>
      <c r="B143" s="32"/>
      <c r="C143" s="32"/>
      <c r="D143" s="33"/>
      <c r="E143" s="33"/>
      <c r="F143" s="34"/>
    </row>
    <row r="144" spans="1:6">
      <c r="A144" s="35" t="s">
        <v>15</v>
      </c>
      <c r="B144" s="68" t="s">
        <v>81</v>
      </c>
      <c r="D144" s="3"/>
      <c r="E144" s="3"/>
      <c r="F144" s="37"/>
    </row>
    <row r="145" spans="1:6" ht="15.75" thickBot="1">
      <c r="A145" s="39"/>
      <c r="B145" s="40"/>
      <c r="C145" s="40"/>
      <c r="D145" s="41"/>
      <c r="E145" s="41"/>
      <c r="F145" s="42"/>
    </row>
    <row r="146" spans="1:6">
      <c r="A146" s="53">
        <v>1</v>
      </c>
      <c r="B146" s="74" t="s">
        <v>82</v>
      </c>
      <c r="C146" s="55"/>
      <c r="D146" s="56"/>
      <c r="E146" s="56"/>
      <c r="F146" s="57"/>
    </row>
    <row r="147" spans="1:6">
      <c r="A147" s="58"/>
      <c r="B147" s="59"/>
      <c r="C147" s="59"/>
      <c r="D147" s="60"/>
      <c r="E147" s="60"/>
      <c r="F147" s="61"/>
    </row>
    <row r="148" spans="1:6" ht="17.25">
      <c r="A148" s="58" t="s">
        <v>83</v>
      </c>
      <c r="B148" s="59" t="s">
        <v>84</v>
      </c>
      <c r="C148" s="59" t="s">
        <v>85</v>
      </c>
      <c r="D148" s="60">
        <f>52*28*5</f>
        <v>7280</v>
      </c>
      <c r="E148" s="60"/>
      <c r="F148" s="61">
        <f>D148*E148</f>
        <v>0</v>
      </c>
    </row>
    <row r="149" spans="1:6">
      <c r="A149" s="58"/>
      <c r="B149" s="59"/>
      <c r="C149" s="59"/>
      <c r="D149" s="60"/>
      <c r="E149" s="60"/>
      <c r="F149" s="61"/>
    </row>
    <row r="150" spans="1:6" ht="17.25">
      <c r="A150" s="58" t="s">
        <v>86</v>
      </c>
      <c r="B150" s="59" t="s">
        <v>87</v>
      </c>
      <c r="C150" s="59" t="s">
        <v>85</v>
      </c>
      <c r="D150" s="60">
        <f>48*26*2.5</f>
        <v>3120</v>
      </c>
      <c r="E150" s="60"/>
      <c r="F150" s="61">
        <f>D150*E150</f>
        <v>0</v>
      </c>
    </row>
    <row r="151" spans="1:6">
      <c r="A151" s="58"/>
      <c r="B151" s="59"/>
      <c r="C151" s="59"/>
      <c r="D151" s="60"/>
      <c r="E151" s="60"/>
      <c r="F151" s="61"/>
    </row>
    <row r="152" spans="1:6" ht="17.25">
      <c r="A152" s="58" t="s">
        <v>88</v>
      </c>
      <c r="B152" s="59" t="s">
        <v>89</v>
      </c>
      <c r="C152" s="59" t="s">
        <v>85</v>
      </c>
      <c r="D152" s="60">
        <f>50*35*1.5</f>
        <v>2625</v>
      </c>
      <c r="E152" s="60"/>
      <c r="F152" s="61">
        <f>D152*E152</f>
        <v>0</v>
      </c>
    </row>
    <row r="153" spans="1:6">
      <c r="A153" s="58"/>
      <c r="B153" s="59"/>
      <c r="C153" s="59"/>
      <c r="D153" s="60"/>
      <c r="E153" s="60"/>
      <c r="F153" s="61"/>
    </row>
    <row r="154" spans="1:6" ht="30">
      <c r="A154" s="58">
        <v>2</v>
      </c>
      <c r="B154" s="62" t="s">
        <v>90</v>
      </c>
      <c r="C154" s="59" t="s">
        <v>34</v>
      </c>
      <c r="D154" s="60">
        <v>1</v>
      </c>
      <c r="E154" s="60"/>
      <c r="F154" s="61">
        <f>D154*E154</f>
        <v>0</v>
      </c>
    </row>
    <row r="155" spans="1:6">
      <c r="A155" s="58"/>
      <c r="B155" s="59"/>
      <c r="C155" s="59"/>
      <c r="D155" s="60"/>
      <c r="E155" s="60"/>
      <c r="F155" s="61"/>
    </row>
    <row r="156" spans="1:6">
      <c r="A156" s="58">
        <v>3</v>
      </c>
      <c r="B156" s="59" t="s">
        <v>91</v>
      </c>
      <c r="C156" s="59" t="s">
        <v>34</v>
      </c>
      <c r="D156" s="60">
        <v>10</v>
      </c>
      <c r="E156" s="60"/>
      <c r="F156" s="61">
        <f>D156*E156</f>
        <v>0</v>
      </c>
    </row>
    <row r="157" spans="1:6">
      <c r="A157" s="58"/>
      <c r="B157" s="59"/>
      <c r="C157" s="59"/>
      <c r="D157" s="60"/>
      <c r="E157" s="60"/>
      <c r="F157" s="61"/>
    </row>
    <row r="158" spans="1:6" ht="30">
      <c r="A158" s="58">
        <v>4</v>
      </c>
      <c r="B158" s="62" t="s">
        <v>92</v>
      </c>
      <c r="C158" s="59" t="s">
        <v>28</v>
      </c>
      <c r="D158" s="60">
        <v>574</v>
      </c>
      <c r="E158" s="60"/>
      <c r="F158" s="61">
        <f>D158*E158</f>
        <v>0</v>
      </c>
    </row>
    <row r="159" spans="1:6">
      <c r="A159" s="58"/>
      <c r="B159" s="59"/>
      <c r="C159" s="59"/>
      <c r="D159" s="60"/>
      <c r="E159" s="60"/>
      <c r="F159" s="61"/>
    </row>
    <row r="160" spans="1:6">
      <c r="A160" s="58">
        <v>5</v>
      </c>
      <c r="B160" s="59" t="s">
        <v>93</v>
      </c>
      <c r="C160" s="59" t="s">
        <v>34</v>
      </c>
      <c r="D160" s="60">
        <v>2</v>
      </c>
      <c r="E160" s="60"/>
      <c r="F160" s="61">
        <f>D160*E160</f>
        <v>0</v>
      </c>
    </row>
    <row r="161" spans="1:6">
      <c r="A161" s="58"/>
      <c r="B161" s="59"/>
      <c r="C161" s="59"/>
      <c r="D161" s="60"/>
      <c r="E161" s="60"/>
      <c r="F161" s="61"/>
    </row>
    <row r="162" spans="1:6" ht="30">
      <c r="A162" s="58">
        <v>6</v>
      </c>
      <c r="B162" s="62" t="s">
        <v>94</v>
      </c>
      <c r="C162" s="59" t="s">
        <v>95</v>
      </c>
      <c r="D162" s="60">
        <v>160</v>
      </c>
      <c r="E162" s="60"/>
      <c r="F162" s="61">
        <v>0</v>
      </c>
    </row>
    <row r="163" spans="1:6">
      <c r="A163" s="58"/>
      <c r="B163" s="59"/>
      <c r="C163" s="59"/>
      <c r="D163" s="60"/>
      <c r="E163" s="60"/>
      <c r="F163" s="61"/>
    </row>
    <row r="164" spans="1:6" ht="45">
      <c r="A164" s="58">
        <v>7</v>
      </c>
      <c r="B164" s="62" t="s">
        <v>96</v>
      </c>
      <c r="C164" s="59" t="s">
        <v>34</v>
      </c>
      <c r="D164" s="60">
        <v>50</v>
      </c>
      <c r="E164" s="60"/>
      <c r="F164" s="61">
        <v>0</v>
      </c>
    </row>
    <row r="165" spans="1:6" ht="15.75" thickBot="1">
      <c r="A165" s="58"/>
      <c r="B165" s="59"/>
      <c r="C165" s="59"/>
      <c r="D165" s="60"/>
      <c r="E165" s="60"/>
      <c r="F165" s="61"/>
    </row>
    <row r="166" spans="1:6" ht="16.5" thickBot="1">
      <c r="A166" s="75" t="s">
        <v>17</v>
      </c>
      <c r="B166" s="76" t="s">
        <v>97</v>
      </c>
      <c r="C166" s="76"/>
      <c r="D166" s="76"/>
      <c r="E166" s="76"/>
      <c r="F166" s="77"/>
    </row>
    <row r="167" spans="1:6" ht="15.75">
      <c r="A167" s="78"/>
      <c r="B167" s="79"/>
      <c r="C167" s="80"/>
      <c r="D167" s="81"/>
      <c r="E167" s="82"/>
      <c r="F167" s="83"/>
    </row>
    <row r="168" spans="1:6" ht="15.75">
      <c r="A168" s="84">
        <v>1</v>
      </c>
      <c r="B168" s="85" t="s">
        <v>98</v>
      </c>
      <c r="C168" s="86"/>
      <c r="D168" s="86"/>
      <c r="E168" s="87"/>
      <c r="F168" s="88"/>
    </row>
    <row r="169" spans="1:6" ht="15.75">
      <c r="A169" s="89"/>
      <c r="B169" s="90"/>
      <c r="C169" s="86"/>
      <c r="D169" s="86"/>
      <c r="E169" s="87"/>
      <c r="F169" s="88"/>
    </row>
    <row r="170" spans="1:6" ht="78.75">
      <c r="A170" s="89"/>
      <c r="B170" s="91" t="s">
        <v>99</v>
      </c>
      <c r="C170" s="92"/>
      <c r="D170" s="86"/>
      <c r="E170" s="87"/>
      <c r="F170" s="93"/>
    </row>
    <row r="171" spans="1:6" ht="15.75">
      <c r="A171" s="94"/>
      <c r="B171" s="95"/>
      <c r="C171" s="96"/>
      <c r="D171" s="97"/>
      <c r="E171" s="98"/>
      <c r="F171" s="99"/>
    </row>
    <row r="172" spans="1:6" ht="15.75">
      <c r="A172" s="94">
        <v>1.1000000000000001</v>
      </c>
      <c r="B172" s="100" t="s">
        <v>100</v>
      </c>
      <c r="C172" s="96" t="s">
        <v>101</v>
      </c>
      <c r="D172" s="97">
        <v>30</v>
      </c>
      <c r="E172" s="98"/>
      <c r="F172" s="99">
        <f>+E172*D172</f>
        <v>0</v>
      </c>
    </row>
    <row r="173" spans="1:6" ht="15.75">
      <c r="A173" s="94"/>
      <c r="B173" s="95"/>
      <c r="C173" s="96"/>
      <c r="D173" s="97"/>
      <c r="E173" s="98"/>
      <c r="F173" s="99"/>
    </row>
    <row r="174" spans="1:6" ht="15.75">
      <c r="A174" s="94">
        <v>1.2</v>
      </c>
      <c r="B174" s="100" t="s">
        <v>102</v>
      </c>
      <c r="C174" s="96" t="s">
        <v>101</v>
      </c>
      <c r="D174" s="97">
        <v>30</v>
      </c>
      <c r="E174" s="98"/>
      <c r="F174" s="99">
        <f>+E174*D174</f>
        <v>0</v>
      </c>
    </row>
    <row r="175" spans="1:6" ht="15.75">
      <c r="A175" s="94"/>
      <c r="B175" s="95"/>
      <c r="C175" s="96"/>
      <c r="D175" s="97"/>
      <c r="E175" s="98"/>
      <c r="F175" s="99"/>
    </row>
    <row r="176" spans="1:6" ht="15.75">
      <c r="A176" s="94">
        <v>1.3</v>
      </c>
      <c r="B176" s="100" t="s">
        <v>103</v>
      </c>
      <c r="C176" s="96" t="s">
        <v>101</v>
      </c>
      <c r="D176" s="97">
        <v>30</v>
      </c>
      <c r="E176" s="98"/>
      <c r="F176" s="99">
        <f>+E176*D176</f>
        <v>0</v>
      </c>
    </row>
    <row r="177" spans="1:6" ht="15.75">
      <c r="A177" s="94"/>
      <c r="B177" s="95"/>
      <c r="C177" s="96"/>
      <c r="D177" s="97"/>
      <c r="E177" s="98"/>
      <c r="F177" s="99"/>
    </row>
    <row r="178" spans="1:6" ht="15.75">
      <c r="A178" s="94">
        <v>1.4</v>
      </c>
      <c r="B178" s="100" t="s">
        <v>104</v>
      </c>
      <c r="C178" s="96" t="s">
        <v>101</v>
      </c>
      <c r="D178" s="97">
        <v>30</v>
      </c>
      <c r="E178" s="98"/>
      <c r="F178" s="99">
        <f>+E178*D178</f>
        <v>0</v>
      </c>
    </row>
    <row r="179" spans="1:6" ht="15.75">
      <c r="A179" s="94"/>
      <c r="B179" s="95"/>
      <c r="C179" s="96"/>
      <c r="D179" s="97"/>
      <c r="E179" s="98"/>
      <c r="F179" s="99"/>
    </row>
    <row r="180" spans="1:6" ht="15.75">
      <c r="A180" s="94">
        <v>1.5</v>
      </c>
      <c r="B180" s="100" t="s">
        <v>105</v>
      </c>
      <c r="C180" s="96" t="s">
        <v>101</v>
      </c>
      <c r="D180" s="97">
        <v>30</v>
      </c>
      <c r="E180" s="98"/>
      <c r="F180" s="99">
        <f>+E180*D180</f>
        <v>0</v>
      </c>
    </row>
    <row r="181" spans="1:6" ht="15.75">
      <c r="A181" s="94"/>
      <c r="B181" s="95"/>
      <c r="C181" s="96"/>
      <c r="D181" s="97"/>
      <c r="E181" s="98"/>
      <c r="F181" s="99"/>
    </row>
    <row r="182" spans="1:6" ht="15.75">
      <c r="A182" s="94">
        <v>1.6</v>
      </c>
      <c r="B182" s="100" t="s">
        <v>106</v>
      </c>
      <c r="C182" s="96" t="s">
        <v>101</v>
      </c>
      <c r="D182" s="97">
        <v>30</v>
      </c>
      <c r="E182" s="98"/>
      <c r="F182" s="99">
        <f>+E182*D182</f>
        <v>0</v>
      </c>
    </row>
    <row r="183" spans="1:6" ht="15.75">
      <c r="A183" s="94"/>
      <c r="B183" s="95"/>
      <c r="C183" s="96"/>
      <c r="D183" s="97"/>
      <c r="E183" s="98"/>
      <c r="F183" s="99"/>
    </row>
    <row r="184" spans="1:6" ht="15.75">
      <c r="A184" s="94">
        <v>1.7</v>
      </c>
      <c r="B184" s="95" t="s">
        <v>107</v>
      </c>
      <c r="C184" s="96" t="s">
        <v>101</v>
      </c>
      <c r="D184" s="97">
        <v>30</v>
      </c>
      <c r="E184" s="98"/>
      <c r="F184" s="99">
        <f>+E184*D184</f>
        <v>0</v>
      </c>
    </row>
    <row r="185" spans="1:6" ht="15.75">
      <c r="A185" s="94"/>
      <c r="B185" s="95"/>
      <c r="C185" s="96"/>
      <c r="D185" s="97"/>
      <c r="E185" s="98"/>
      <c r="F185" s="99"/>
    </row>
    <row r="186" spans="1:6" ht="15.75">
      <c r="A186" s="94">
        <v>1.8</v>
      </c>
      <c r="B186" s="95" t="s">
        <v>108</v>
      </c>
      <c r="C186" s="96" t="s">
        <v>101</v>
      </c>
      <c r="D186" s="97">
        <v>30</v>
      </c>
      <c r="E186" s="98"/>
      <c r="F186" s="99">
        <f>+E186*D186</f>
        <v>0</v>
      </c>
    </row>
    <row r="187" spans="1:6" ht="15.75">
      <c r="A187" s="94"/>
      <c r="B187" s="95"/>
      <c r="C187" s="96"/>
      <c r="D187" s="97"/>
      <c r="E187" s="98"/>
      <c r="F187" s="99"/>
    </row>
    <row r="188" spans="1:6" ht="15.75">
      <c r="A188" s="94">
        <v>1.9</v>
      </c>
      <c r="B188" s="95" t="s">
        <v>109</v>
      </c>
      <c r="C188" s="96" t="s">
        <v>101</v>
      </c>
      <c r="D188" s="97">
        <v>30</v>
      </c>
      <c r="E188" s="98"/>
      <c r="F188" s="99">
        <f>+E188*D188</f>
        <v>0</v>
      </c>
    </row>
    <row r="189" spans="1:6" ht="15.75">
      <c r="A189" s="94"/>
      <c r="B189" s="95"/>
      <c r="C189" s="96"/>
      <c r="D189" s="97"/>
      <c r="E189" s="98"/>
      <c r="F189" s="99"/>
    </row>
    <row r="190" spans="1:6" ht="15.75">
      <c r="A190" s="101">
        <v>1.1000000000000001</v>
      </c>
      <c r="B190" s="95" t="s">
        <v>110</v>
      </c>
      <c r="C190" s="96" t="s">
        <v>101</v>
      </c>
      <c r="D190" s="97">
        <v>30</v>
      </c>
      <c r="E190" s="98"/>
      <c r="F190" s="99">
        <f>+E190*D190</f>
        <v>0</v>
      </c>
    </row>
    <row r="191" spans="1:6" ht="15.75">
      <c r="A191" s="94"/>
      <c r="B191" s="95"/>
      <c r="C191" s="96"/>
      <c r="D191" s="97"/>
      <c r="E191" s="98"/>
      <c r="F191" s="99"/>
    </row>
    <row r="192" spans="1:6" ht="15.75">
      <c r="A192" s="94">
        <v>1.1100000000000001</v>
      </c>
      <c r="B192" s="95" t="s">
        <v>111</v>
      </c>
      <c r="C192" s="96" t="s">
        <v>101</v>
      </c>
      <c r="D192" s="97">
        <v>30</v>
      </c>
      <c r="E192" s="98"/>
      <c r="F192" s="99">
        <f>+E192*D192</f>
        <v>0</v>
      </c>
    </row>
    <row r="193" spans="1:6" ht="15.75">
      <c r="A193" s="94"/>
      <c r="B193" s="95"/>
      <c r="C193" s="96"/>
      <c r="D193" s="97"/>
      <c r="E193" s="98"/>
      <c r="F193" s="99"/>
    </row>
    <row r="194" spans="1:6" ht="15.75">
      <c r="A194" s="94">
        <v>1.1200000000000001</v>
      </c>
      <c r="B194" s="95" t="s">
        <v>112</v>
      </c>
      <c r="C194" s="96" t="s">
        <v>101</v>
      </c>
      <c r="D194" s="97">
        <v>30</v>
      </c>
      <c r="E194" s="98"/>
      <c r="F194" s="99">
        <f>+E194*D194</f>
        <v>0</v>
      </c>
    </row>
    <row r="195" spans="1:6" ht="15.75">
      <c r="A195" s="94"/>
      <c r="B195" s="95"/>
      <c r="C195" s="96"/>
      <c r="D195" s="97"/>
      <c r="E195" s="98"/>
      <c r="F195" s="99"/>
    </row>
    <row r="196" spans="1:6" ht="15.75">
      <c r="A196" s="94">
        <v>1.1299999999999999</v>
      </c>
      <c r="B196" s="95" t="s">
        <v>113</v>
      </c>
      <c r="C196" s="96" t="s">
        <v>101</v>
      </c>
      <c r="D196" s="97">
        <v>30</v>
      </c>
      <c r="E196" s="98"/>
      <c r="F196" s="99">
        <f>+E196*D196</f>
        <v>0</v>
      </c>
    </row>
    <row r="197" spans="1:6" ht="15.75">
      <c r="A197" s="94"/>
      <c r="B197" s="95"/>
      <c r="C197" s="96"/>
      <c r="D197" s="97"/>
      <c r="E197" s="98"/>
      <c r="F197" s="99"/>
    </row>
    <row r="198" spans="1:6" ht="15.75">
      <c r="A198" s="94">
        <v>1.1399999999999999</v>
      </c>
      <c r="B198" s="95" t="s">
        <v>114</v>
      </c>
      <c r="C198" s="96" t="s">
        <v>101</v>
      </c>
      <c r="D198" s="97">
        <v>30</v>
      </c>
      <c r="E198" s="98"/>
      <c r="F198" s="99">
        <f>+E198*D198</f>
        <v>0</v>
      </c>
    </row>
    <row r="199" spans="1:6" ht="15.75">
      <c r="A199" s="94"/>
      <c r="B199" s="95"/>
      <c r="C199" s="96"/>
      <c r="D199" s="97"/>
      <c r="E199" s="98"/>
      <c r="F199" s="99"/>
    </row>
    <row r="200" spans="1:6" ht="15.75">
      <c r="A200" s="84">
        <v>1.2</v>
      </c>
      <c r="B200" s="85" t="s">
        <v>115</v>
      </c>
      <c r="C200" s="102"/>
      <c r="D200" s="103"/>
      <c r="E200" s="87"/>
      <c r="F200" s="93"/>
    </row>
    <row r="201" spans="1:6" ht="15.75">
      <c r="A201" s="94"/>
      <c r="B201" s="95"/>
      <c r="C201" s="96"/>
      <c r="D201" s="97"/>
      <c r="E201" s="98"/>
      <c r="F201" s="99"/>
    </row>
    <row r="202" spans="1:6" ht="63">
      <c r="A202" s="104"/>
      <c r="B202" s="105" t="s">
        <v>116</v>
      </c>
      <c r="C202" s="102"/>
      <c r="D202" s="103"/>
      <c r="E202" s="106"/>
      <c r="F202" s="93"/>
    </row>
    <row r="203" spans="1:6" ht="15.75">
      <c r="A203" s="94"/>
      <c r="B203" s="95"/>
      <c r="C203" s="96"/>
      <c r="D203" s="97"/>
      <c r="E203" s="98"/>
      <c r="F203" s="99"/>
    </row>
    <row r="204" spans="1:6" ht="15.75">
      <c r="A204" s="94" t="s">
        <v>117</v>
      </c>
      <c r="B204" s="95" t="s">
        <v>118</v>
      </c>
      <c r="C204" s="96" t="s">
        <v>119</v>
      </c>
      <c r="D204" s="97">
        <v>3</v>
      </c>
      <c r="E204" s="107"/>
      <c r="F204" s="99">
        <f>+E204*D204</f>
        <v>0</v>
      </c>
    </row>
    <row r="205" spans="1:6" ht="15.75">
      <c r="A205" s="94"/>
      <c r="B205" s="95"/>
      <c r="C205" s="96"/>
      <c r="D205" s="97"/>
      <c r="E205" s="98"/>
      <c r="F205" s="99"/>
    </row>
    <row r="206" spans="1:6" ht="15.75">
      <c r="A206" s="94" t="s">
        <v>120</v>
      </c>
      <c r="B206" s="95" t="s">
        <v>121</v>
      </c>
      <c r="C206" s="96" t="s">
        <v>122</v>
      </c>
      <c r="D206" s="97">
        <v>3</v>
      </c>
      <c r="E206" s="107"/>
      <c r="F206" s="99">
        <f>+E206*D206</f>
        <v>0</v>
      </c>
    </row>
    <row r="207" spans="1:6" ht="15.75">
      <c r="A207" s="94"/>
      <c r="B207" s="95"/>
      <c r="C207" s="96"/>
      <c r="D207" s="97"/>
      <c r="E207" s="98"/>
      <c r="F207" s="99"/>
    </row>
    <row r="208" spans="1:6" ht="15.75">
      <c r="A208" s="94" t="s">
        <v>123</v>
      </c>
      <c r="B208" s="95" t="s">
        <v>124</v>
      </c>
      <c r="C208" s="96" t="s">
        <v>119</v>
      </c>
      <c r="D208" s="97">
        <v>36</v>
      </c>
      <c r="E208" s="107"/>
      <c r="F208" s="99">
        <f>+E208*D208</f>
        <v>0</v>
      </c>
    </row>
    <row r="209" spans="1:6" ht="15.75">
      <c r="A209" s="94"/>
      <c r="B209" s="95"/>
      <c r="C209" s="96"/>
      <c r="D209" s="97"/>
      <c r="E209" s="98"/>
      <c r="F209" s="99"/>
    </row>
    <row r="210" spans="1:6" ht="15.75">
      <c r="A210" s="94" t="s">
        <v>125</v>
      </c>
      <c r="B210" s="95" t="s">
        <v>126</v>
      </c>
      <c r="C210" s="96" t="s">
        <v>119</v>
      </c>
      <c r="D210" s="97">
        <v>36</v>
      </c>
      <c r="E210" s="107"/>
      <c r="F210" s="99">
        <f>+E210*D210</f>
        <v>0</v>
      </c>
    </row>
    <row r="211" spans="1:6" ht="15.75">
      <c r="A211" s="94"/>
      <c r="B211" s="95"/>
      <c r="C211" s="96"/>
      <c r="D211" s="97"/>
      <c r="E211" s="98"/>
      <c r="F211" s="99"/>
    </row>
    <row r="212" spans="1:6" ht="15.75">
      <c r="A212" s="94" t="s">
        <v>127</v>
      </c>
      <c r="B212" s="95" t="s">
        <v>128</v>
      </c>
      <c r="C212" s="96" t="s">
        <v>119</v>
      </c>
      <c r="D212" s="97">
        <v>25</v>
      </c>
      <c r="E212" s="107"/>
      <c r="F212" s="99">
        <f>+E212*D212</f>
        <v>0</v>
      </c>
    </row>
    <row r="213" spans="1:6" ht="15.75">
      <c r="A213" s="94"/>
      <c r="B213" s="95"/>
      <c r="C213" s="96"/>
      <c r="D213" s="97"/>
      <c r="E213" s="98"/>
      <c r="F213" s="99"/>
    </row>
    <row r="214" spans="1:6" ht="15.75">
      <c r="A214" s="94" t="s">
        <v>129</v>
      </c>
      <c r="B214" s="95" t="s">
        <v>130</v>
      </c>
      <c r="C214" s="96" t="s">
        <v>131</v>
      </c>
      <c r="D214" s="97">
        <v>100</v>
      </c>
      <c r="E214" s="107"/>
      <c r="F214" s="99">
        <f>+E214*D214</f>
        <v>0</v>
      </c>
    </row>
    <row r="215" spans="1:6" ht="15.75">
      <c r="A215" s="94"/>
      <c r="B215" s="95"/>
      <c r="C215" s="96"/>
      <c r="D215" s="97"/>
      <c r="E215" s="98"/>
      <c r="F215" s="99"/>
    </row>
    <row r="216" spans="1:6" ht="15.75">
      <c r="A216" s="108" t="s">
        <v>132</v>
      </c>
      <c r="B216" s="95" t="s">
        <v>133</v>
      </c>
      <c r="C216" s="96" t="s">
        <v>131</v>
      </c>
      <c r="D216" s="97">
        <v>750</v>
      </c>
      <c r="E216" s="107"/>
      <c r="F216" s="99">
        <f>+E216*D216</f>
        <v>0</v>
      </c>
    </row>
    <row r="217" spans="1:6" ht="15.75">
      <c r="A217" s="94"/>
      <c r="B217" s="95"/>
      <c r="C217" s="96"/>
      <c r="D217" s="97"/>
      <c r="E217" s="98"/>
      <c r="F217" s="99"/>
    </row>
    <row r="218" spans="1:6" ht="15.75">
      <c r="A218" s="94" t="s">
        <v>134</v>
      </c>
      <c r="B218" s="95" t="s">
        <v>135</v>
      </c>
      <c r="C218" s="96" t="s">
        <v>131</v>
      </c>
      <c r="D218" s="97">
        <v>100</v>
      </c>
      <c r="E218" s="107"/>
      <c r="F218" s="99">
        <f>+E218*D218</f>
        <v>0</v>
      </c>
    </row>
    <row r="219" spans="1:6" ht="15.75">
      <c r="A219" s="94"/>
      <c r="B219" s="95"/>
      <c r="C219" s="96"/>
      <c r="D219" s="97"/>
      <c r="E219" s="98"/>
      <c r="F219" s="99"/>
    </row>
    <row r="220" spans="1:6" ht="18">
      <c r="A220" s="109" t="s">
        <v>136</v>
      </c>
      <c r="B220" s="110" t="s">
        <v>137</v>
      </c>
      <c r="C220" s="96" t="s">
        <v>138</v>
      </c>
      <c r="D220" s="97">
        <v>100</v>
      </c>
      <c r="E220" s="107"/>
      <c r="F220" s="99">
        <f>+E220*D220</f>
        <v>0</v>
      </c>
    </row>
    <row r="221" spans="1:6" ht="15.75">
      <c r="A221" s="94"/>
      <c r="B221" s="95"/>
      <c r="C221" s="96"/>
      <c r="D221" s="97"/>
      <c r="E221" s="98"/>
      <c r="F221" s="99"/>
    </row>
    <row r="222" spans="1:6" ht="15.75">
      <c r="A222" s="109" t="s">
        <v>139</v>
      </c>
      <c r="B222" s="110" t="s">
        <v>140</v>
      </c>
      <c r="C222" s="111" t="s">
        <v>141</v>
      </c>
      <c r="D222" s="97">
        <v>100</v>
      </c>
      <c r="E222" s="107"/>
      <c r="F222" s="99">
        <f>+E222*D222</f>
        <v>0</v>
      </c>
    </row>
    <row r="223" spans="1:6" ht="15.75">
      <c r="A223" s="94"/>
      <c r="B223" s="95"/>
      <c r="C223" s="96"/>
      <c r="D223" s="97"/>
      <c r="E223" s="98"/>
      <c r="F223" s="99"/>
    </row>
    <row r="224" spans="1:6" ht="15.75">
      <c r="A224" s="109" t="s">
        <v>142</v>
      </c>
      <c r="B224" s="110" t="s">
        <v>143</v>
      </c>
      <c r="C224" s="111" t="s">
        <v>141</v>
      </c>
      <c r="D224" s="97">
        <v>100</v>
      </c>
      <c r="E224" s="107"/>
      <c r="F224" s="99">
        <f>+E224*D224</f>
        <v>0</v>
      </c>
    </row>
    <row r="225" spans="1:6" ht="15.75">
      <c r="A225" s="94"/>
      <c r="B225" s="95"/>
      <c r="C225" s="96"/>
      <c r="D225" s="97"/>
      <c r="E225" s="98"/>
      <c r="F225" s="99"/>
    </row>
    <row r="226" spans="1:6" ht="15.75">
      <c r="A226" s="109" t="s">
        <v>144</v>
      </c>
      <c r="B226" s="110" t="s">
        <v>145</v>
      </c>
      <c r="C226" s="111" t="s">
        <v>141</v>
      </c>
      <c r="D226" s="97">
        <v>100</v>
      </c>
      <c r="E226" s="107"/>
      <c r="F226" s="99">
        <f>+E226*D226</f>
        <v>0</v>
      </c>
    </row>
    <row r="227" spans="1:6" ht="15.75">
      <c r="A227" s="94"/>
      <c r="B227" s="95"/>
      <c r="C227" s="96"/>
      <c r="D227" s="97"/>
      <c r="E227" s="98"/>
      <c r="F227" s="99"/>
    </row>
    <row r="228" spans="1:6" ht="15.75">
      <c r="A228" s="109" t="s">
        <v>146</v>
      </c>
      <c r="B228" s="110" t="s">
        <v>147</v>
      </c>
      <c r="C228" s="111" t="s">
        <v>141</v>
      </c>
      <c r="D228" s="97">
        <v>40</v>
      </c>
      <c r="E228" s="107"/>
      <c r="F228" s="99">
        <f>+E228*D228</f>
        <v>0</v>
      </c>
    </row>
    <row r="229" spans="1:6" ht="15.75">
      <c r="A229" s="94"/>
      <c r="B229" s="95"/>
      <c r="C229" s="96"/>
      <c r="D229" s="97"/>
      <c r="E229" s="98"/>
      <c r="F229" s="99"/>
    </row>
    <row r="230" spans="1:6" ht="15.75">
      <c r="A230" s="109" t="s">
        <v>148</v>
      </c>
      <c r="B230" s="110" t="s">
        <v>149</v>
      </c>
      <c r="C230" s="111" t="s">
        <v>141</v>
      </c>
      <c r="D230" s="97">
        <v>40</v>
      </c>
      <c r="E230" s="107"/>
      <c r="F230" s="99">
        <f>+E230*D230</f>
        <v>0</v>
      </c>
    </row>
    <row r="231" spans="1:6" ht="15.75">
      <c r="A231" s="94"/>
      <c r="B231" s="95"/>
      <c r="C231" s="96"/>
      <c r="D231" s="97"/>
      <c r="E231" s="98"/>
      <c r="F231" s="99"/>
    </row>
    <row r="232" spans="1:6" ht="15.75">
      <c r="A232" s="109" t="s">
        <v>150</v>
      </c>
      <c r="B232" s="110" t="s">
        <v>151</v>
      </c>
      <c r="C232" s="111" t="s">
        <v>141</v>
      </c>
      <c r="D232" s="97">
        <v>40</v>
      </c>
      <c r="E232" s="107"/>
      <c r="F232" s="99">
        <f>+E232*D232</f>
        <v>0</v>
      </c>
    </row>
    <row r="233" spans="1:6" ht="15.75">
      <c r="A233" s="94"/>
      <c r="B233" s="95"/>
      <c r="C233" s="96"/>
      <c r="D233" s="97"/>
      <c r="E233" s="98"/>
      <c r="F233" s="99"/>
    </row>
    <row r="234" spans="1:6" ht="15.75">
      <c r="A234" s="112">
        <v>1.3</v>
      </c>
      <c r="B234" s="113" t="s">
        <v>152</v>
      </c>
      <c r="C234" s="96"/>
      <c r="D234" s="97"/>
      <c r="E234" s="98"/>
      <c r="F234" s="99"/>
    </row>
    <row r="235" spans="1:6" ht="15.75">
      <c r="A235" s="112"/>
      <c r="B235" s="113"/>
      <c r="C235" s="96"/>
      <c r="D235" s="97"/>
      <c r="E235" s="98"/>
      <c r="F235" s="99"/>
    </row>
    <row r="236" spans="1:6" ht="31.5">
      <c r="A236" s="112"/>
      <c r="B236" s="95" t="s">
        <v>153</v>
      </c>
      <c r="C236" s="96"/>
      <c r="D236" s="97"/>
      <c r="E236" s="98"/>
      <c r="F236" s="99"/>
    </row>
    <row r="237" spans="1:6" ht="15.75">
      <c r="A237" s="114" t="s">
        <v>154</v>
      </c>
      <c r="B237" s="115" t="s">
        <v>155</v>
      </c>
      <c r="C237" s="116" t="s">
        <v>101</v>
      </c>
      <c r="D237" s="116">
        <v>100</v>
      </c>
      <c r="E237" s="117"/>
      <c r="F237" s="118">
        <f>+E237*D237</f>
        <v>0</v>
      </c>
    </row>
    <row r="238" spans="1:6" ht="15.75">
      <c r="A238" s="94"/>
      <c r="B238" s="95"/>
      <c r="C238" s="96"/>
      <c r="D238" s="116"/>
      <c r="E238" s="98"/>
      <c r="F238" s="99"/>
    </row>
    <row r="239" spans="1:6" ht="15.75">
      <c r="A239" s="94" t="s">
        <v>156</v>
      </c>
      <c r="B239" s="95" t="s">
        <v>157</v>
      </c>
      <c r="C239" s="96" t="s">
        <v>101</v>
      </c>
      <c r="D239" s="116">
        <v>100</v>
      </c>
      <c r="E239" s="117"/>
      <c r="F239" s="99">
        <f>+E239*D239</f>
        <v>0</v>
      </c>
    </row>
    <row r="240" spans="1:6" ht="15.75">
      <c r="A240" s="94"/>
      <c r="B240" s="95"/>
      <c r="C240" s="96"/>
      <c r="D240" s="116"/>
      <c r="E240" s="117"/>
      <c r="F240" s="99"/>
    </row>
    <row r="241" spans="1:6" ht="15.75">
      <c r="A241" s="94" t="s">
        <v>158</v>
      </c>
      <c r="B241" s="95" t="s">
        <v>159</v>
      </c>
      <c r="C241" s="96" t="s">
        <v>101</v>
      </c>
      <c r="D241" s="116">
        <v>100</v>
      </c>
      <c r="E241" s="117"/>
      <c r="F241" s="99">
        <f>+E241*D241</f>
        <v>0</v>
      </c>
    </row>
    <row r="242" spans="1:6" ht="15.75">
      <c r="A242" s="94"/>
      <c r="B242" s="95"/>
      <c r="C242" s="96"/>
      <c r="D242" s="116"/>
      <c r="E242" s="117"/>
      <c r="F242" s="99"/>
    </row>
    <row r="243" spans="1:6" ht="15.75">
      <c r="A243" s="108" t="s">
        <v>160</v>
      </c>
      <c r="B243" s="95" t="s">
        <v>161</v>
      </c>
      <c r="C243" s="96" t="s">
        <v>101</v>
      </c>
      <c r="D243" s="116">
        <v>10</v>
      </c>
      <c r="E243" s="117"/>
      <c r="F243" s="99">
        <f>+E243*D243</f>
        <v>0</v>
      </c>
    </row>
    <row r="244" spans="1:6" ht="15.75">
      <c r="A244" s="94"/>
      <c r="B244" s="95"/>
      <c r="C244" s="96"/>
      <c r="D244" s="116"/>
      <c r="E244" s="117"/>
      <c r="F244" s="99"/>
    </row>
    <row r="245" spans="1:6" ht="15.75">
      <c r="A245" s="94" t="s">
        <v>162</v>
      </c>
      <c r="B245" s="95" t="s">
        <v>163</v>
      </c>
      <c r="C245" s="96" t="s">
        <v>101</v>
      </c>
      <c r="D245" s="116">
        <v>20</v>
      </c>
      <c r="E245" s="117"/>
      <c r="F245" s="99">
        <f>+E245*D245</f>
        <v>0</v>
      </c>
    </row>
    <row r="246" spans="1:6" ht="15.75">
      <c r="A246" s="94"/>
      <c r="B246" s="95"/>
      <c r="C246" s="96"/>
      <c r="D246" s="116"/>
      <c r="E246" s="117"/>
      <c r="F246" s="99"/>
    </row>
    <row r="247" spans="1:6" ht="15.75">
      <c r="A247" s="94" t="s">
        <v>164</v>
      </c>
      <c r="B247" s="95" t="s">
        <v>165</v>
      </c>
      <c r="C247" s="96" t="s">
        <v>101</v>
      </c>
      <c r="D247" s="116">
        <v>3</v>
      </c>
      <c r="E247" s="117"/>
      <c r="F247" s="99">
        <f>+E247*D247</f>
        <v>0</v>
      </c>
    </row>
    <row r="248" spans="1:6" ht="15.75">
      <c r="A248" s="94"/>
      <c r="B248" s="95"/>
      <c r="C248" s="96"/>
      <c r="D248" s="116"/>
      <c r="E248" s="117"/>
      <c r="F248" s="99"/>
    </row>
    <row r="249" spans="1:6" ht="15.75">
      <c r="A249" s="94" t="s">
        <v>166</v>
      </c>
      <c r="B249" s="95" t="s">
        <v>167</v>
      </c>
      <c r="C249" s="96" t="s">
        <v>101</v>
      </c>
      <c r="D249" s="116">
        <v>8</v>
      </c>
      <c r="E249" s="117"/>
      <c r="F249" s="99">
        <f>+E249*D249</f>
        <v>0</v>
      </c>
    </row>
    <row r="250" spans="1:6" ht="15.75">
      <c r="A250" s="94"/>
      <c r="B250" s="95"/>
      <c r="C250" s="96"/>
      <c r="D250" s="116"/>
      <c r="E250" s="117"/>
      <c r="F250" s="99"/>
    </row>
    <row r="251" spans="1:6" ht="15.75">
      <c r="A251" s="94" t="s">
        <v>168</v>
      </c>
      <c r="B251" s="95" t="s">
        <v>169</v>
      </c>
      <c r="C251" s="96" t="s">
        <v>101</v>
      </c>
      <c r="D251" s="116">
        <v>5</v>
      </c>
      <c r="E251" s="117"/>
      <c r="F251" s="99">
        <f>+E251*D251</f>
        <v>0</v>
      </c>
    </row>
    <row r="252" spans="1:6" ht="15.75">
      <c r="A252" s="94"/>
      <c r="B252" s="95"/>
      <c r="C252" s="96"/>
      <c r="D252" s="116"/>
      <c r="E252" s="117"/>
      <c r="F252" s="99"/>
    </row>
    <row r="253" spans="1:6" ht="15.75">
      <c r="A253" s="109" t="s">
        <v>170</v>
      </c>
      <c r="B253" s="110" t="s">
        <v>171</v>
      </c>
      <c r="C253" s="96" t="s">
        <v>101</v>
      </c>
      <c r="D253" s="116">
        <v>24</v>
      </c>
      <c r="E253" s="117"/>
      <c r="F253" s="99">
        <f>+E253*D253</f>
        <v>0</v>
      </c>
    </row>
    <row r="254" spans="1:6" ht="15.75">
      <c r="A254" s="94"/>
      <c r="B254" s="95"/>
      <c r="C254" s="96"/>
      <c r="D254" s="116"/>
      <c r="E254" s="117"/>
      <c r="F254" s="99"/>
    </row>
    <row r="255" spans="1:6" ht="15.75">
      <c r="A255" s="109" t="s">
        <v>172</v>
      </c>
      <c r="B255" s="110" t="s">
        <v>173</v>
      </c>
      <c r="C255" s="96" t="s">
        <v>101</v>
      </c>
      <c r="D255" s="116">
        <v>24</v>
      </c>
      <c r="E255" s="117"/>
      <c r="F255" s="99">
        <f>+E255*D255</f>
        <v>0</v>
      </c>
    </row>
    <row r="256" spans="1:6" ht="15.75">
      <c r="A256" s="94"/>
      <c r="B256" s="95"/>
      <c r="C256" s="96"/>
      <c r="D256" s="116"/>
      <c r="E256" s="117"/>
      <c r="F256" s="99"/>
    </row>
    <row r="257" spans="1:6" ht="15.75">
      <c r="A257" s="109" t="s">
        <v>174</v>
      </c>
      <c r="B257" s="110" t="s">
        <v>175</v>
      </c>
      <c r="C257" s="96" t="s">
        <v>101</v>
      </c>
      <c r="D257" s="116">
        <v>50</v>
      </c>
      <c r="E257" s="117"/>
      <c r="F257" s="99">
        <f>+E257*D257</f>
        <v>0</v>
      </c>
    </row>
    <row r="258" spans="1:6" ht="16.5" thickBot="1">
      <c r="A258" s="119"/>
      <c r="B258" s="120"/>
      <c r="C258" s="121"/>
      <c r="D258" s="122"/>
      <c r="E258" s="123"/>
      <c r="F258" s="124"/>
    </row>
  </sheetData>
  <mergeCells count="2">
    <mergeCell ref="A1:F1"/>
    <mergeCell ref="B4:E5"/>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REVIEWED BOQ-MUTIRITHIA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MWANGI</dc:creator>
  <cp:lastModifiedBy>EDWARD MWANGI</cp:lastModifiedBy>
  <cp:lastPrinted>2022-09-01T03:51:52Z</cp:lastPrinted>
  <dcterms:created xsi:type="dcterms:W3CDTF">2022-09-01T03:46:05Z</dcterms:created>
  <dcterms:modified xsi:type="dcterms:W3CDTF">2022-09-01T03:53:45Z</dcterms:modified>
</cp:coreProperties>
</file>